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invicta.cantium.net\kccroot\Users\Shq\Shq3\DavieC05\digital\June\"/>
    </mc:Choice>
  </mc:AlternateContent>
  <xr:revisionPtr revIDLastSave="0" documentId="8_{AAA113DF-B260-44CB-A027-0635FB7CB727}" xr6:coauthVersionLast="45" xr6:coauthVersionMax="45" xr10:uidLastSave="{00000000-0000-0000-0000-000000000000}"/>
  <bookViews>
    <workbookView xWindow="-120" yWindow="-120" windowWidth="20730" windowHeight="11160" xr2:uid="{00000000-000D-0000-FFFF-FFFF00000000}"/>
  </bookViews>
  <sheets>
    <sheet name="CH_Support_Imp_Stat"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48" i="1" l="1"/>
  <c r="Z48" i="1"/>
  <c r="AA48" i="1" s="1"/>
  <c r="Y48" i="1"/>
  <c r="S48" i="1"/>
  <c r="AH47" i="1"/>
  <c r="AI47" i="1" s="1"/>
  <c r="Z47" i="1"/>
  <c r="M47" i="1" s="1"/>
  <c r="Y47" i="1"/>
  <c r="J47" i="1" s="1"/>
  <c r="S47" i="1"/>
  <c r="AH42" i="1"/>
  <c r="Z42" i="1"/>
  <c r="M42" i="1" s="1"/>
  <c r="Y42" i="1"/>
  <c r="S42" i="1"/>
  <c r="AH41" i="1"/>
  <c r="AI41" i="1" s="1"/>
  <c r="Z41" i="1"/>
  <c r="M41" i="1" s="1"/>
  <c r="Y41" i="1"/>
  <c r="J41" i="1" s="1"/>
  <c r="S41" i="1"/>
  <c r="AH40" i="1"/>
  <c r="AI40" i="1" s="1"/>
  <c r="Z40" i="1"/>
  <c r="M40" i="1" s="1"/>
  <c r="Y40" i="1"/>
  <c r="S40" i="1"/>
  <c r="AH35" i="1"/>
  <c r="AI35" i="1" s="1"/>
  <c r="Z35" i="1"/>
  <c r="M35" i="1" s="1"/>
  <c r="Y35" i="1"/>
  <c r="S35" i="1"/>
  <c r="AH34" i="1"/>
  <c r="AI34" i="1" s="1"/>
  <c r="Z34" i="1"/>
  <c r="AA34" i="1" s="1"/>
  <c r="Y34" i="1"/>
  <c r="S34" i="1"/>
  <c r="AH29" i="1"/>
  <c r="AI29" i="1" s="1"/>
  <c r="Z29" i="1"/>
  <c r="M29" i="1" s="1"/>
  <c r="Y29" i="1"/>
  <c r="S29" i="1"/>
  <c r="J29" i="1"/>
  <c r="AH28" i="1"/>
  <c r="AI28" i="1" s="1"/>
  <c r="Z28" i="1"/>
  <c r="M28" i="1" s="1"/>
  <c r="Y28" i="1"/>
  <c r="S28" i="1"/>
  <c r="AH27" i="1"/>
  <c r="Z27" i="1"/>
  <c r="AA27" i="1" s="1"/>
  <c r="Y27" i="1"/>
  <c r="J27" i="1" s="1"/>
  <c r="S27" i="1"/>
  <c r="AH22" i="1"/>
  <c r="AI22" i="1" s="1"/>
  <c r="Z22" i="1"/>
  <c r="M22" i="1" s="1"/>
  <c r="Y22" i="1"/>
  <c r="S22" i="1"/>
  <c r="AH21" i="1"/>
  <c r="Z21" i="1"/>
  <c r="AA21" i="1" s="1"/>
  <c r="Y21" i="1"/>
  <c r="J21" i="1" s="1"/>
  <c r="S21" i="1"/>
  <c r="AH20" i="1"/>
  <c r="Z20" i="1"/>
  <c r="AA20" i="1" s="1"/>
  <c r="Y20" i="1"/>
  <c r="J20" i="1" s="1"/>
  <c r="S20" i="1"/>
  <c r="AH7" i="1"/>
  <c r="AI7" i="1" s="1"/>
  <c r="AB7" i="1"/>
  <c r="AF7" i="1" s="1"/>
  <c r="AH6" i="1"/>
  <c r="AI20" i="1" s="1"/>
  <c r="C20" i="1" s="1"/>
  <c r="AC6" i="1"/>
  <c r="V6" i="1" s="1"/>
  <c r="AI5" i="1"/>
  <c r="AH5" i="1"/>
  <c r="AC5" i="1"/>
  <c r="V5" i="1" s="1"/>
  <c r="AB5" i="1"/>
  <c r="I5" i="1" s="1"/>
  <c r="M48" i="1" l="1"/>
  <c r="AA42" i="1"/>
  <c r="AE42" i="1" s="1"/>
  <c r="AA40" i="1"/>
  <c r="AF40" i="1" s="1"/>
  <c r="J40" i="1"/>
  <c r="AA35" i="1"/>
  <c r="AF35" i="1" s="1"/>
  <c r="M34" i="1"/>
  <c r="AF34" i="1"/>
  <c r="J35" i="1"/>
  <c r="J34" i="1"/>
  <c r="AA29" i="1"/>
  <c r="AE29" i="1" s="1"/>
  <c r="AA28" i="1"/>
  <c r="AF28" i="1"/>
  <c r="J28" i="1"/>
  <c r="AA22" i="1"/>
  <c r="AE22" i="1" s="1"/>
  <c r="AF22" i="1"/>
  <c r="J22" i="1"/>
  <c r="M20" i="1"/>
  <c r="AF5" i="1"/>
  <c r="AE5" i="1"/>
  <c r="AF48" i="1"/>
  <c r="AF20" i="1"/>
  <c r="AE20" i="1"/>
  <c r="M21" i="1"/>
  <c r="AI21" i="1"/>
  <c r="C21" i="1" s="1"/>
  <c r="M27" i="1"/>
  <c r="AI27" i="1"/>
  <c r="C27" i="1" s="1"/>
  <c r="AE28" i="1"/>
  <c r="J42" i="1"/>
  <c r="J48" i="1"/>
  <c r="AE21" i="1"/>
  <c r="AE6" i="1"/>
  <c r="AE34" i="1"/>
  <c r="AF6" i="1"/>
  <c r="C22" i="1"/>
  <c r="C28" i="1"/>
  <c r="C34" i="1"/>
  <c r="C40" i="1"/>
  <c r="AI42" i="1"/>
  <c r="C42" i="1" s="1"/>
  <c r="AI48" i="1"/>
  <c r="C48" i="1" s="1"/>
  <c r="AA41" i="1"/>
  <c r="AE41" i="1" s="1"/>
  <c r="AA47" i="1"/>
  <c r="AE47" i="1" s="1"/>
  <c r="Z63" i="1" s="1"/>
  <c r="AI6" i="1"/>
  <c r="I7" i="1"/>
  <c r="C29" i="1"/>
  <c r="C35" i="1"/>
  <c r="C41" i="1"/>
  <c r="C47" i="1"/>
  <c r="AE7" i="1"/>
  <c r="AF21" i="1"/>
  <c r="AF27" i="1"/>
  <c r="AE48" i="1"/>
  <c r="AE27" i="1"/>
  <c r="AF47" i="1" l="1"/>
  <c r="AA63" i="1"/>
  <c r="R63" i="1" s="1"/>
  <c r="AF42" i="1"/>
  <c r="AF41" i="1"/>
  <c r="AA62" i="1" s="1"/>
  <c r="AE40" i="1"/>
  <c r="Z62" i="1" s="1"/>
  <c r="AE35" i="1"/>
  <c r="Z61" i="1" s="1"/>
  <c r="AA61" i="1"/>
  <c r="Z60" i="1"/>
  <c r="AF29" i="1"/>
  <c r="AA60" i="1"/>
  <c r="AA59" i="1"/>
  <c r="Z59" i="1"/>
  <c r="Z57" i="1"/>
  <c r="AA57" i="1"/>
  <c r="AJ50" i="1"/>
  <c r="C50" i="1" s="1"/>
  <c r="AJ44" i="1" l="1"/>
  <c r="C44" i="1" s="1"/>
  <c r="AJ37" i="1"/>
  <c r="C37" i="1" s="1"/>
  <c r="R62" i="1"/>
  <c r="R61" i="1"/>
  <c r="R60" i="1"/>
  <c r="AJ31" i="1"/>
  <c r="C31" i="1" s="1"/>
  <c r="R59" i="1"/>
  <c r="AA65" i="1"/>
  <c r="Z65" i="1"/>
  <c r="AJ24" i="1"/>
  <c r="C24" i="1" s="1"/>
  <c r="R57" i="1"/>
  <c r="C10" i="1" l="1"/>
</calcChain>
</file>

<file path=xl/sharedStrings.xml><?xml version="1.0" encoding="utf-8"?>
<sst xmlns="http://schemas.openxmlformats.org/spreadsheetml/2006/main" count="391" uniqueCount="363">
  <si>
    <t>COVID19 Care Home Support &gt; Implementation Status</t>
  </si>
  <si>
    <t>Mandatory</t>
  </si>
  <si>
    <t>Total</t>
  </si>
  <si>
    <t>Complete</t>
  </si>
  <si>
    <t>Focus #</t>
  </si>
  <si>
    <t>Local Authority:</t>
  </si>
  <si>
    <t>&lt;Please select&gt;</t>
  </si>
  <si>
    <t>Contact name:</t>
  </si>
  <si>
    <t>E-mail:</t>
  </si>
  <si>
    <t>Total number of CQC registered care homes in your area:</t>
  </si>
  <si>
    <r>
      <t xml:space="preserve">Please submit local plans (covering letter and this template) to </t>
    </r>
    <r>
      <rPr>
        <b/>
        <u/>
        <sz val="11"/>
        <color rgb="FF000000"/>
        <rFont val="Calibri"/>
        <family val="2"/>
      </rPr>
      <t xml:space="preserve">CareandReform2@communities.gov.uk </t>
    </r>
    <r>
      <rPr>
        <u/>
        <sz val="11"/>
        <color rgb="FF000000"/>
        <rFont val="Calibri"/>
        <family val="2"/>
      </rPr>
      <t>by</t>
    </r>
    <r>
      <rPr>
        <b/>
        <u/>
        <sz val="11"/>
        <color rgb="FF000000"/>
        <rFont val="Calibri"/>
        <family val="2"/>
      </rPr>
      <t xml:space="preserve"> 29 May</t>
    </r>
  </si>
  <si>
    <r>
      <rPr>
        <b/>
        <i/>
        <sz val="11"/>
        <color rgb="FF000000"/>
        <rFont val="Calibri"/>
        <family val="2"/>
      </rPr>
      <t xml:space="preserve">* </t>
    </r>
    <r>
      <rPr>
        <b/>
        <i/>
        <u/>
        <sz val="11"/>
        <color rgb="FF000000"/>
        <rFont val="Calibri"/>
        <family val="2"/>
      </rPr>
      <t>Guideline for the field "Number of Care Homes"</t>
    </r>
  </si>
  <si>
    <t>Number of Care Homes</t>
  </si>
  <si>
    <t>Please enter the number of Care Homes in your local area, where the corresponding action or support is in place</t>
  </si>
  <si>
    <t>*Please enter the number of registered Care Homes in your local area, where the corresponding action or support is in place</t>
  </si>
  <si>
    <t>Key COVID19 Support Actions for Care Homes</t>
  </si>
  <si>
    <r>
      <t xml:space="preserve">*Number of Care Homes
</t>
    </r>
    <r>
      <rPr>
        <sz val="10"/>
        <color rgb="FF000000"/>
        <rFont val="Calibri"/>
        <family val="2"/>
      </rPr>
      <t>(Please see note above)</t>
    </r>
  </si>
  <si>
    <r>
      <t>Would additional support be helpful to progress implementation further?</t>
    </r>
    <r>
      <rPr>
        <sz val="11"/>
        <color rgb="FF000000"/>
        <rFont val="Calibri"/>
        <family val="2"/>
      </rPr>
      <t xml:space="preserve"> (Yes/No)</t>
    </r>
    <r>
      <rPr>
        <sz val="11"/>
        <color rgb="FF000000"/>
        <rFont val="Calibri"/>
        <family val="2"/>
      </rPr>
      <t xml:space="preserve">
</t>
    </r>
    <r>
      <rPr>
        <i/>
        <sz val="11"/>
        <color rgb="FF000000"/>
        <rFont val="Calibri"/>
        <family val="2"/>
      </rPr>
      <t>If Yes, please offer a brief description of the type of support that would be helpful</t>
    </r>
  </si>
  <si>
    <r>
      <t xml:space="preserve">Please indicate any issues that you would like to highlight </t>
    </r>
    <r>
      <rPr>
        <sz val="11"/>
        <color rgb="FF000000"/>
        <rFont val="Calibri"/>
        <family val="2"/>
      </rPr>
      <t>(optional)</t>
    </r>
  </si>
  <si>
    <t>Focus 1: Infection prevention and control measures</t>
  </si>
  <si>
    <t>Ability to isolate residents within their own care homes</t>
  </si>
  <si>
    <t>Actions to restrict staff movement between care homes</t>
  </si>
  <si>
    <t>Paying staff full wages while isolating following a positive test</t>
  </si>
  <si>
    <t xml:space="preserve">Focus 2: Testing </t>
  </si>
  <si>
    <t>Registration on the government’s testing portal</t>
  </si>
  <si>
    <t>Access to COVID 19 test kits for all residents and asymptomatic staff</t>
  </si>
  <si>
    <t>Testing of all residents discharged from hospital to care homes</t>
  </si>
  <si>
    <t>Focus 3: Personal Protective Equipment (PPE) and Clinical Equipment</t>
  </si>
  <si>
    <t>Access to sufficient PPE to meet needs</t>
  </si>
  <si>
    <t>Access to medical equipment needed for Covid19</t>
  </si>
  <si>
    <t>Focus 4: Workforce support</t>
  </si>
  <si>
    <t>Access to training in the use of PPE from clinical or Public Health teams</t>
  </si>
  <si>
    <t>Access to training on use of key medical equipment needed for COVID19</t>
  </si>
  <si>
    <t>Access to additional capacity including from locally coordinated returning healthcare professionals or volunteers</t>
  </si>
  <si>
    <t>Focus 5: Clinical support</t>
  </si>
  <si>
    <t>Named Clinical Lead in place for support and guidance</t>
  </si>
  <si>
    <t>Access to mutual aid offer (primary and community health support)</t>
  </si>
  <si>
    <t>Version 0.5</t>
  </si>
  <si>
    <t>Checklist</t>
  </si>
  <si>
    <t>Local Authority information</t>
  </si>
  <si>
    <t>&gt;&gt; Go to section</t>
  </si>
  <si>
    <t>Key COVID19 Care Provision Resilience Actions</t>
  </si>
  <si>
    <t>Focus 2: Testing</t>
  </si>
  <si>
    <t>Focus 3: PPE and Equipment supply</t>
  </si>
  <si>
    <t>High</t>
  </si>
  <si>
    <t>Yes</t>
  </si>
  <si>
    <t>E09000002</t>
  </si>
  <si>
    <t>Barking and Dagenham</t>
  </si>
  <si>
    <t>Medium</t>
  </si>
  <si>
    <t>No</t>
  </si>
  <si>
    <t>E09000003</t>
  </si>
  <si>
    <t>Barnet</t>
  </si>
  <si>
    <t>Low</t>
  </si>
  <si>
    <t>E08000016</t>
  </si>
  <si>
    <t>Barnsley</t>
  </si>
  <si>
    <t>E06000022</t>
  </si>
  <si>
    <t>Bath and North East Somerset</t>
  </si>
  <si>
    <t>E06000055</t>
  </si>
  <si>
    <t>Bedford</t>
  </si>
  <si>
    <t>E09000004</t>
  </si>
  <si>
    <t>Bexley</t>
  </si>
  <si>
    <t>E08000025</t>
  </si>
  <si>
    <t>Birmingham</t>
  </si>
  <si>
    <t>E06000008</t>
  </si>
  <si>
    <t>Blackburn with Darwen</t>
  </si>
  <si>
    <t>E06000009</t>
  </si>
  <si>
    <t>Blackpool</t>
  </si>
  <si>
    <t>E08000001</t>
  </si>
  <si>
    <t>Bolton</t>
  </si>
  <si>
    <t>E06000058</t>
  </si>
  <si>
    <t>Bournemouth, Christchurch and Poole</t>
  </si>
  <si>
    <t>E06000036</t>
  </si>
  <si>
    <t>Bracknell Forest</t>
  </si>
  <si>
    <t>E08000032</t>
  </si>
  <si>
    <t>Bradford</t>
  </si>
  <si>
    <t>E09000005</t>
  </si>
  <si>
    <t>Brent</t>
  </si>
  <si>
    <t>E06000043</t>
  </si>
  <si>
    <t>Brighton and Hove</t>
  </si>
  <si>
    <t>E06000023</t>
  </si>
  <si>
    <t>Bristol, City of</t>
  </si>
  <si>
    <t>E09000006</t>
  </si>
  <si>
    <t>Bromley</t>
  </si>
  <si>
    <t>E06000060</t>
  </si>
  <si>
    <t>Buckinghamshire</t>
  </si>
  <si>
    <t>E08000002</t>
  </si>
  <si>
    <t>Bury</t>
  </si>
  <si>
    <t>E08000033</t>
  </si>
  <si>
    <t>Calderdale</t>
  </si>
  <si>
    <t>E10000003</t>
  </si>
  <si>
    <t>Cambridgeshire</t>
  </si>
  <si>
    <t>E09000007</t>
  </si>
  <si>
    <t>Camden</t>
  </si>
  <si>
    <t>E06000056</t>
  </si>
  <si>
    <t>Central Bedfordshire</t>
  </si>
  <si>
    <t>E06000049</t>
  </si>
  <si>
    <t>Cheshire East</t>
  </si>
  <si>
    <t>E06000050</t>
  </si>
  <si>
    <t>Cheshire West and Chester</t>
  </si>
  <si>
    <t>E09000001</t>
  </si>
  <si>
    <t>City of London</t>
  </si>
  <si>
    <t>E06000052</t>
  </si>
  <si>
    <t>Cornwall</t>
  </si>
  <si>
    <t>E06000047</t>
  </si>
  <si>
    <t>County Durham</t>
  </si>
  <si>
    <t>E08000026</t>
  </si>
  <si>
    <t>Coventry</t>
  </si>
  <si>
    <t>E09000008</t>
  </si>
  <si>
    <t>Croydon</t>
  </si>
  <si>
    <t>E10000006</t>
  </si>
  <si>
    <t>Cumbria</t>
  </si>
  <si>
    <t>E06000005</t>
  </si>
  <si>
    <t>Darlington</t>
  </si>
  <si>
    <t>E06000015</t>
  </si>
  <si>
    <t>Derby</t>
  </si>
  <si>
    <t>E10000007</t>
  </si>
  <si>
    <t>Derbyshire</t>
  </si>
  <si>
    <t>E10000008</t>
  </si>
  <si>
    <t>Devon</t>
  </si>
  <si>
    <t>E08000017</t>
  </si>
  <si>
    <t>Doncaster</t>
  </si>
  <si>
    <t>E06000059</t>
  </si>
  <si>
    <t>Dorset</t>
  </si>
  <si>
    <t>E08000027</t>
  </si>
  <si>
    <t>Dudley</t>
  </si>
  <si>
    <t>E09000009</t>
  </si>
  <si>
    <t>Ealing</t>
  </si>
  <si>
    <t>E06000011</t>
  </si>
  <si>
    <t>East Riding of Yorkshire</t>
  </si>
  <si>
    <t>E10000011</t>
  </si>
  <si>
    <t>East Sussex</t>
  </si>
  <si>
    <t>E09000010</t>
  </si>
  <si>
    <t>Enfield</t>
  </si>
  <si>
    <t>E10000012</t>
  </si>
  <si>
    <t>Essex</t>
  </si>
  <si>
    <t>E08000037</t>
  </si>
  <si>
    <t>Gateshead</t>
  </si>
  <si>
    <t>E10000013</t>
  </si>
  <si>
    <t>Gloucestershire</t>
  </si>
  <si>
    <t>E09000011</t>
  </si>
  <si>
    <t>Greenwich</t>
  </si>
  <si>
    <t>E09000012</t>
  </si>
  <si>
    <t>Hackney</t>
  </si>
  <si>
    <t>E06000006</t>
  </si>
  <si>
    <t>Halton</t>
  </si>
  <si>
    <t>E09000013</t>
  </si>
  <si>
    <t>Hammersmith and Fulham</t>
  </si>
  <si>
    <t>E10000014</t>
  </si>
  <si>
    <t>Hampshire</t>
  </si>
  <si>
    <t>E09000014</t>
  </si>
  <si>
    <t>Haringey</t>
  </si>
  <si>
    <t>E09000015</t>
  </si>
  <si>
    <t>Harrow</t>
  </si>
  <si>
    <t>E06000001</t>
  </si>
  <si>
    <t>Hartlepool</t>
  </si>
  <si>
    <t>E09000016</t>
  </si>
  <si>
    <t>Havering</t>
  </si>
  <si>
    <t>E06000019</t>
  </si>
  <si>
    <t>Herefordshire, County of</t>
  </si>
  <si>
    <t>E10000015</t>
  </si>
  <si>
    <t>Hertfordshire</t>
  </si>
  <si>
    <t>E09000017</t>
  </si>
  <si>
    <t>Hillingdon</t>
  </si>
  <si>
    <t>E09000018</t>
  </si>
  <si>
    <t>Hounslow</t>
  </si>
  <si>
    <t>E06000046</t>
  </si>
  <si>
    <t>Isle of Wight</t>
  </si>
  <si>
    <t>E06000053</t>
  </si>
  <si>
    <t>Isles of Scilly</t>
  </si>
  <si>
    <t>E09000019</t>
  </si>
  <si>
    <t>Islington</t>
  </si>
  <si>
    <t>E09000020</t>
  </si>
  <si>
    <t>Kensington and Chelsea</t>
  </si>
  <si>
    <t>E10000016</t>
  </si>
  <si>
    <t>Kent</t>
  </si>
  <si>
    <t>E06000010</t>
  </si>
  <si>
    <t>Kingston upon Hull, City of</t>
  </si>
  <si>
    <t>E09000021</t>
  </si>
  <si>
    <t>Kingston upon Thames</t>
  </si>
  <si>
    <t>E08000034</t>
  </si>
  <si>
    <t>Kirklees</t>
  </si>
  <si>
    <t>E08000011</t>
  </si>
  <si>
    <t>Knowsley</t>
  </si>
  <si>
    <t>E09000022</t>
  </si>
  <si>
    <t>Lambeth</t>
  </si>
  <si>
    <t>E10000017</t>
  </si>
  <si>
    <t>Lancashire</t>
  </si>
  <si>
    <t>E08000035</t>
  </si>
  <si>
    <t>Leeds</t>
  </si>
  <si>
    <t>E06000016</t>
  </si>
  <si>
    <t>Leicester</t>
  </si>
  <si>
    <t>E10000018</t>
  </si>
  <si>
    <t>Leicestershire</t>
  </si>
  <si>
    <t>E09000023</t>
  </si>
  <si>
    <t>Lewisham</t>
  </si>
  <si>
    <t>E10000019</t>
  </si>
  <si>
    <t>Lincolnshire</t>
  </si>
  <si>
    <t>E08000012</t>
  </si>
  <si>
    <t>Liverpool</t>
  </si>
  <si>
    <t>E06000032</t>
  </si>
  <si>
    <t>Luton</t>
  </si>
  <si>
    <t>E08000003</t>
  </si>
  <si>
    <t>Manchester</t>
  </si>
  <si>
    <t>E06000035</t>
  </si>
  <si>
    <t>Medway</t>
  </si>
  <si>
    <t>E09000024</t>
  </si>
  <si>
    <t>Merton</t>
  </si>
  <si>
    <t>E06000002</t>
  </si>
  <si>
    <t>Middlesbrough</t>
  </si>
  <si>
    <t>E06000042</t>
  </si>
  <si>
    <t>Milton Keynes</t>
  </si>
  <si>
    <t>E08000021</t>
  </si>
  <si>
    <t>Newcastle upon Tyne</t>
  </si>
  <si>
    <t>E09000025</t>
  </si>
  <si>
    <t>Newham</t>
  </si>
  <si>
    <t>E10000020</t>
  </si>
  <si>
    <t>Norfolk</t>
  </si>
  <si>
    <t>E06000012</t>
  </si>
  <si>
    <t>North East Lincolnshire</t>
  </si>
  <si>
    <t>E06000013</t>
  </si>
  <si>
    <t>North Lincolnshire</t>
  </si>
  <si>
    <t>E06000024</t>
  </si>
  <si>
    <t>North Somerset</t>
  </si>
  <si>
    <t>E08000022</t>
  </si>
  <si>
    <t>North Tyneside</t>
  </si>
  <si>
    <t>E10000023</t>
  </si>
  <si>
    <t>North Yorkshire</t>
  </si>
  <si>
    <t>E10000021</t>
  </si>
  <si>
    <t>Northamptonshire</t>
  </si>
  <si>
    <t>E06000057</t>
  </si>
  <si>
    <t>Northumberland</t>
  </si>
  <si>
    <t>E06000018</t>
  </si>
  <si>
    <t>Nottingham</t>
  </si>
  <si>
    <t>E10000024</t>
  </si>
  <si>
    <t>Nottinghamshire</t>
  </si>
  <si>
    <t>E08000004</t>
  </si>
  <si>
    <t>Oldham</t>
  </si>
  <si>
    <t>E10000025</t>
  </si>
  <si>
    <t>Oxfordshire</t>
  </si>
  <si>
    <t>E06000031</t>
  </si>
  <si>
    <t>Peterborough</t>
  </si>
  <si>
    <t>E06000026</t>
  </si>
  <si>
    <t>Plymouth</t>
  </si>
  <si>
    <t>E06000044</t>
  </si>
  <si>
    <t>Portsmouth</t>
  </si>
  <si>
    <t>E06000038</t>
  </si>
  <si>
    <t>Reading</t>
  </si>
  <si>
    <t>E09000026</t>
  </si>
  <si>
    <t>Redbridge</t>
  </si>
  <si>
    <t>E06000003</t>
  </si>
  <si>
    <t>Redcar and Cleveland</t>
  </si>
  <si>
    <t>E09000027</t>
  </si>
  <si>
    <t>Richmond upon Thames</t>
  </si>
  <si>
    <t>E08000005</t>
  </si>
  <si>
    <t>Rochdale</t>
  </si>
  <si>
    <t>E08000018</t>
  </si>
  <si>
    <t>Rotherham</t>
  </si>
  <si>
    <t>E06000017</t>
  </si>
  <si>
    <t>Rutland</t>
  </si>
  <si>
    <t>E08000006</t>
  </si>
  <si>
    <t>Salford</t>
  </si>
  <si>
    <t>E08000028</t>
  </si>
  <si>
    <t>Sandwell</t>
  </si>
  <si>
    <t>E08000014</t>
  </si>
  <si>
    <t>Sefton</t>
  </si>
  <si>
    <t>E08000019</t>
  </si>
  <si>
    <t>Sheffield</t>
  </si>
  <si>
    <t>E06000051</t>
  </si>
  <si>
    <t>Shropshire</t>
  </si>
  <si>
    <t>E06000039</t>
  </si>
  <si>
    <t>Slough</t>
  </si>
  <si>
    <t>E08000029</t>
  </si>
  <si>
    <t>Solihull</t>
  </si>
  <si>
    <t>E10000027</t>
  </si>
  <si>
    <t>Somerset</t>
  </si>
  <si>
    <t>E06000025</t>
  </si>
  <si>
    <t>South Gloucestershire</t>
  </si>
  <si>
    <t>E08000023</t>
  </si>
  <si>
    <t>South Tyneside</t>
  </si>
  <si>
    <t>E06000045</t>
  </si>
  <si>
    <t>Southampton</t>
  </si>
  <si>
    <t>E06000033</t>
  </si>
  <si>
    <t>Southend-on-Sea</t>
  </si>
  <si>
    <t>E09000028</t>
  </si>
  <si>
    <t>Southwark</t>
  </si>
  <si>
    <t>E08000013</t>
  </si>
  <si>
    <t>St. Helens</t>
  </si>
  <si>
    <t>E10000028</t>
  </si>
  <si>
    <t>Staffordshire</t>
  </si>
  <si>
    <t>E08000007</t>
  </si>
  <si>
    <t>Stockport</t>
  </si>
  <si>
    <t>E06000004</t>
  </si>
  <si>
    <t>Stockton-on-Tees</t>
  </si>
  <si>
    <t>E06000021</t>
  </si>
  <si>
    <t>Stoke-on-Trent</t>
  </si>
  <si>
    <t>E10000029</t>
  </si>
  <si>
    <t>Suffolk</t>
  </si>
  <si>
    <t>E08000024</t>
  </si>
  <si>
    <t>Sunderland</t>
  </si>
  <si>
    <t>E10000030</t>
  </si>
  <si>
    <t>Surrey</t>
  </si>
  <si>
    <t>E09000029</t>
  </si>
  <si>
    <t>Sutton</t>
  </si>
  <si>
    <t>E06000030</t>
  </si>
  <si>
    <t>Swindon</t>
  </si>
  <si>
    <t>E08000008</t>
  </si>
  <si>
    <t>Tameside</t>
  </si>
  <si>
    <t>E06000020</t>
  </si>
  <si>
    <t>Telford and Wrekin</t>
  </si>
  <si>
    <t>E06000034</t>
  </si>
  <si>
    <t>Thurrock</t>
  </si>
  <si>
    <t>E06000027</t>
  </si>
  <si>
    <t>Torbay</t>
  </si>
  <si>
    <t>E09000030</t>
  </si>
  <si>
    <t>Tower Hamlets</t>
  </si>
  <si>
    <t>E08000009</t>
  </si>
  <si>
    <t>Trafford</t>
  </si>
  <si>
    <t>E08000036</t>
  </si>
  <si>
    <t>Wakefield</t>
  </si>
  <si>
    <t>E08000030</t>
  </si>
  <si>
    <t>Walsall</t>
  </si>
  <si>
    <t>E09000031</t>
  </si>
  <si>
    <t>Waltham Forest</t>
  </si>
  <si>
    <t>E09000032</t>
  </si>
  <si>
    <t>Wandsworth</t>
  </si>
  <si>
    <t>E06000007</t>
  </si>
  <si>
    <t>Warrington</t>
  </si>
  <si>
    <t>E10000031</t>
  </si>
  <si>
    <t>Warwickshire</t>
  </si>
  <si>
    <t>E06000037</t>
  </si>
  <si>
    <t>West Berkshire</t>
  </si>
  <si>
    <t>E10000032</t>
  </si>
  <si>
    <t>West Sussex</t>
  </si>
  <si>
    <t>E09000033</t>
  </si>
  <si>
    <t>Westminster</t>
  </si>
  <si>
    <t>E08000010</t>
  </si>
  <si>
    <t>Wigan</t>
  </si>
  <si>
    <t>E06000054</t>
  </si>
  <si>
    <t>Wiltshire</t>
  </si>
  <si>
    <t>E06000040</t>
  </si>
  <si>
    <t>Windsor and Maidenhead</t>
  </si>
  <si>
    <t>E08000015</t>
  </si>
  <si>
    <t>Wirral</t>
  </si>
  <si>
    <t>E06000041</t>
  </si>
  <si>
    <t>Wokingham</t>
  </si>
  <si>
    <t>E08000031</t>
  </si>
  <si>
    <t>Wolverhampton</t>
  </si>
  <si>
    <t>E10000034</t>
  </si>
  <si>
    <t>Worcestershire</t>
  </si>
  <si>
    <t>E06000014</t>
  </si>
  <si>
    <t>York</t>
  </si>
  <si>
    <t>Support to ensure all providers are registered on the government portal.</t>
  </si>
  <si>
    <t>COVID-19 tests and many homes have been left vulnerable with residents that need testing and swabs that never turn up, or that are never picked up for transport to the laboratory.  A local distribution hub, similar to our successful PPE hub, could alleviate these problems.</t>
  </si>
  <si>
    <t>It would be useful to  have national messaging on how the testing portal should be used and encouraging registration. The portal is only accessible to older people homes with dementia - no coverage for our Learning disability, physical disability or mental health homes (roughly 1/4 of our WK homes have no access). Portal state delivery will happen and they don’t arrive on the specified days. Homes then spend days chasing and chasing often to no avail. Issues with ID numbers to log the swabs and the website to upload often isn’t working properly or isn’t easy to navigate. Couriers don’t always collect meaning tests are wasted (and means residents/staff have to go through unnecessary repeat testing - that’s if and when the home can get more swabs delivered)</t>
  </si>
  <si>
    <t>The information sharing on hospital discharge still remains a problem and can prevent a care home accepting a resident.  In addition, there are people waiting to enter respite care and residential care that cannot access pillar 2 testing and so cannot be moved into a more suitable setting for their needs, as the new home needs proof of COVID status.</t>
  </si>
  <si>
    <t>Guidance on the use of medical equipment needed for Covid-19. E.g. pulse oximeters.</t>
  </si>
  <si>
    <t>The local authority has provided a distribution hub for the supply of PPE and has assisted care homes to obtain mutual aid from NHS and other providers in Kent.  Where advice is required on PPE, Kent Public Health and Health and Safety teams have assisted and where FIT testing was required, we have been able to facilitate this. continued access to MHCLG emergency stocks is required to ensure that we are able to meet care homes' emergency PPE requirements where their own supply chains fail.</t>
  </si>
  <si>
    <t>Training in the use of PPE has been delivered by clinical teams via the CCG. In addition, the public health team is available to answer questions on the use of PPE. Number of care homes offered training 551, 126 booked, 97 Homes declined training.  Encouragement for homes to complete and understanding of why care homes declined.</t>
  </si>
  <si>
    <t>KCHFT have been providing additional support in some areas but we now know that staff from health are not indemnified by their organisation to provide social care, so the support into residential homes will now be difficult</t>
  </si>
  <si>
    <t>Sharon dene</t>
  </si>
  <si>
    <t>Sharon.dene@kent.gov.uk</t>
  </si>
  <si>
    <t>Support is needed to identify the care homes that require medical equipment i.e Oximeters so that these can be distributed appropriately. The related indicative support required by providers will be folllowed by the CCG working with the appropriate NHS providers.</t>
  </si>
  <si>
    <t>There are several issues with the distribution of COVID-19 tests and many homes have been left vulnerable with residents that need testing and swabs that never turn up, or that are never picked up for transport to the laboratory.  A local distribution hub, similar to our successful PPE hub, could alleviate these problems.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</si>
</sst>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rgb="FF000000"/>
      <name val="Calibri"/>
      <family val="2"/>
    </font>
    <font>
      <sz val="11"/>
      <color rgb="FF000000"/>
      <name val="Calibri"/>
      <family val="2"/>
    </font>
    <font>
      <sz val="11"/>
      <color rgb="FF00B050"/>
      <name val="Calibri"/>
      <family val="2"/>
    </font>
    <font>
      <sz val="11"/>
      <color rgb="FFFFFFFF"/>
      <name val="Calibri"/>
      <family val="2"/>
    </font>
    <font>
      <u/>
      <sz val="11"/>
      <color rgb="FF0563C1"/>
      <name val="Calibri"/>
      <family val="2"/>
    </font>
    <font>
      <b/>
      <sz val="14"/>
      <color rgb="FFFFFFFF"/>
      <name val="Calibri"/>
      <family val="2"/>
    </font>
    <font>
      <b/>
      <sz val="11"/>
      <color rgb="FF000000"/>
      <name val="Calibri"/>
      <family val="2"/>
    </font>
    <font>
      <b/>
      <sz val="11"/>
      <color rgb="FFFF0000"/>
      <name val="Calibri"/>
      <family val="2"/>
    </font>
    <font>
      <u/>
      <sz val="11"/>
      <color rgb="FF000000"/>
      <name val="Calibri"/>
      <family val="2"/>
    </font>
    <font>
      <b/>
      <u/>
      <sz val="11"/>
      <color rgb="FF000000"/>
      <name val="Calibri"/>
      <family val="2"/>
    </font>
    <font>
      <b/>
      <sz val="14"/>
      <color rgb="FFFF0000"/>
      <name val="Calibri"/>
      <family val="2"/>
    </font>
    <font>
      <b/>
      <i/>
      <u/>
      <sz val="11"/>
      <color rgb="FF000000"/>
      <name val="Calibri"/>
      <family val="2"/>
    </font>
    <font>
      <b/>
      <i/>
      <sz val="11"/>
      <color rgb="FF000000"/>
      <name val="Calibri"/>
      <family val="2"/>
    </font>
    <font>
      <b/>
      <i/>
      <u/>
      <sz val="9"/>
      <color rgb="FF000000"/>
      <name val="Calibri"/>
      <family val="2"/>
    </font>
    <font>
      <i/>
      <sz val="12"/>
      <color rgb="FF000000"/>
      <name val="Calibri"/>
      <family val="2"/>
    </font>
    <font>
      <b/>
      <sz val="12"/>
      <color rgb="FF000000"/>
      <name val="Calibri"/>
      <family val="2"/>
    </font>
    <font>
      <sz val="10"/>
      <color rgb="FF000000"/>
      <name val="Calibri"/>
      <family val="2"/>
    </font>
    <font>
      <i/>
      <sz val="11"/>
      <color rgb="FF000000"/>
      <name val="Calibri"/>
      <family val="2"/>
    </font>
    <font>
      <b/>
      <u/>
      <sz val="10"/>
      <color rgb="FF000000"/>
      <name val="Calibri"/>
      <family val="2"/>
    </font>
    <font>
      <b/>
      <sz val="10"/>
      <color rgb="FF00B050"/>
      <name val="Calibri"/>
      <family val="2"/>
    </font>
    <font>
      <sz val="10"/>
      <color rgb="FF00B050"/>
      <name val="Calibri"/>
      <family val="2"/>
    </font>
    <font>
      <sz val="9"/>
      <color rgb="FF000000"/>
      <name val="Lucida Console"/>
      <family val="3"/>
    </font>
    <font>
      <b/>
      <sz val="12"/>
      <color rgb="FF0070C0"/>
      <name val="Calibri"/>
      <family val="2"/>
    </font>
    <font>
      <b/>
      <sz val="10"/>
      <color rgb="FF000000"/>
      <name val="Calibri"/>
      <family val="2"/>
    </font>
    <font>
      <sz val="10"/>
      <color rgb="FFFF0000"/>
      <name val="Lucida Console"/>
      <family val="3"/>
    </font>
  </fonts>
  <fills count="10">
    <fill>
      <patternFill patternType="none"/>
    </fill>
    <fill>
      <patternFill patternType="gray125"/>
    </fill>
    <fill>
      <patternFill patternType="solid">
        <fgColor rgb="FFE2EFDA"/>
        <bgColor rgb="FFE2EFDA"/>
      </patternFill>
    </fill>
    <fill>
      <patternFill patternType="solid">
        <fgColor rgb="FF00B050"/>
        <bgColor rgb="FF00B050"/>
      </patternFill>
    </fill>
    <fill>
      <patternFill patternType="solid">
        <fgColor rgb="FFFFFFAF"/>
        <bgColor rgb="FFFFFFAF"/>
      </patternFill>
    </fill>
    <fill>
      <patternFill patternType="solid">
        <fgColor rgb="FFFFFF00"/>
        <bgColor rgb="FFFFFF00"/>
      </patternFill>
    </fill>
    <fill>
      <patternFill patternType="solid">
        <fgColor rgb="FF01A48D"/>
        <bgColor rgb="FF01A48D"/>
      </patternFill>
    </fill>
    <fill>
      <patternFill patternType="solid">
        <fgColor rgb="FFC6E0B4"/>
        <bgColor rgb="FFC6E0B4"/>
      </patternFill>
    </fill>
    <fill>
      <patternFill patternType="solid">
        <fgColor rgb="FFFFFFFF"/>
        <bgColor rgb="FFFFFFFF"/>
      </patternFill>
    </fill>
    <fill>
      <patternFill patternType="solid">
        <fgColor rgb="FFFFFFAF"/>
      </patternFill>
    </fill>
  </fills>
  <borders count="29">
    <border>
      <left/>
      <right/>
      <top/>
      <bottom/>
      <diagonal/>
    </border>
    <border>
      <left/>
      <right/>
      <top style="thin">
        <color rgb="FF0070C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A9D08E"/>
      </left>
      <right/>
      <top style="thin">
        <color rgb="FFA9D08E"/>
      </top>
      <bottom/>
      <diagonal/>
    </border>
    <border>
      <left/>
      <right/>
      <top style="thin">
        <color rgb="FFA9D08E"/>
      </top>
      <bottom/>
      <diagonal/>
    </border>
    <border>
      <left/>
      <right style="thin">
        <color rgb="FFA9D08E"/>
      </right>
      <top style="thin">
        <color rgb="FFA9D08E"/>
      </top>
      <bottom/>
      <diagonal/>
    </border>
    <border>
      <left style="thin">
        <color rgb="FFA9D08E"/>
      </left>
      <right/>
      <top/>
      <bottom/>
      <diagonal/>
    </border>
    <border>
      <left style="medium">
        <color rgb="FFC6E0B4"/>
      </left>
      <right style="medium">
        <color rgb="FFC6E0B4"/>
      </right>
      <top style="medium">
        <color rgb="FFC6E0B4"/>
      </top>
      <bottom style="medium">
        <color rgb="FFC6E0B4"/>
      </bottom>
      <diagonal/>
    </border>
    <border>
      <left/>
      <right style="thin">
        <color rgb="FFA9D08E"/>
      </right>
      <top/>
      <bottom/>
      <diagonal/>
    </border>
    <border>
      <left/>
      <right/>
      <top/>
      <bottom style="thin">
        <color rgb="FFA9D08E"/>
      </bottom>
      <diagonal/>
    </border>
    <border>
      <left style="thin">
        <color rgb="FFA9D08E"/>
      </left>
      <right/>
      <top/>
      <bottom style="thin">
        <color rgb="FFA9D08E"/>
      </bottom>
      <diagonal/>
    </border>
    <border>
      <left/>
      <right style="thin">
        <color rgb="FFA9D08E"/>
      </right>
      <top/>
      <bottom style="thin">
        <color rgb="FFA9D08E"/>
      </bottom>
      <diagonal/>
    </border>
    <border>
      <left style="double">
        <color rgb="FFFF0000"/>
      </left>
      <right style="double">
        <color rgb="FFFF0000"/>
      </right>
      <top style="double">
        <color rgb="FFFF0000"/>
      </top>
      <bottom style="double">
        <color rgb="FFFF0000"/>
      </bottom>
      <diagonal/>
    </border>
    <border>
      <left style="thin">
        <color rgb="FFBFBFBF"/>
      </left>
      <right style="thin">
        <color rgb="FFBFBFBF"/>
      </right>
      <top style="thin">
        <color rgb="FFBFBFBF"/>
      </top>
      <bottom style="thin">
        <color rgb="FFBFBFBF"/>
      </bottom>
      <diagonal/>
    </border>
    <border>
      <left/>
      <right/>
      <top/>
      <bottom style="thin">
        <color rgb="FF808080"/>
      </bottom>
      <diagonal/>
    </border>
    <border>
      <left/>
      <right/>
      <top/>
      <bottom style="medium">
        <color rgb="FFF2F2F2"/>
      </bottom>
      <diagonal/>
    </border>
    <border>
      <left style="medium">
        <color rgb="FFE2EFDA"/>
      </left>
      <right style="medium">
        <color rgb="FFE2EFDA"/>
      </right>
      <top style="medium">
        <color rgb="FFE2EFDA"/>
      </top>
      <bottom style="medium">
        <color rgb="FFE2EFDA"/>
      </bottom>
      <diagonal/>
    </border>
    <border>
      <left/>
      <right/>
      <top style="medium">
        <color rgb="FFF2F2F2"/>
      </top>
      <bottom style="medium">
        <color rgb="FFF2F2F2"/>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medium">
        <color rgb="FFFFFFFF"/>
      </left>
      <right style="medium">
        <color rgb="FFFFFFFF"/>
      </right>
      <top style="medium">
        <color rgb="FFFFFFFF"/>
      </top>
      <bottom style="medium">
        <color rgb="FFFFFFFF"/>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36">
    <xf numFmtId="0" fontId="0" fillId="0" borderId="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1" fillId="4" borderId="0" applyNumberFormat="0" applyFont="0" applyBorder="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3" fillId="3" borderId="1" applyNumberFormat="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4" fillId="0" borderId="0" applyNumberFormat="0" applyFill="0" applyBorder="0" applyAlignment="0" applyProtection="0"/>
  </cellStyleXfs>
  <cellXfs count="87">
    <xf numFmtId="0" fontId="0" fillId="0" borderId="0" xfId="0"/>
    <xf numFmtId="0" fontId="0" fillId="0" borderId="0" xfId="0" applyFill="1" applyProtection="1"/>
    <xf numFmtId="0" fontId="0" fillId="5" borderId="0" xfId="0" applyFill="1" applyProtection="1"/>
    <xf numFmtId="0" fontId="5" fillId="6" borderId="2" xfId="0" applyFont="1" applyFill="1" applyBorder="1" applyAlignment="1" applyProtection="1">
      <alignment horizontal="left" vertical="center"/>
    </xf>
    <xf numFmtId="0" fontId="3" fillId="6" borderId="3" xfId="0" applyFont="1" applyFill="1" applyBorder="1" applyAlignment="1" applyProtection="1">
      <alignment horizontal="left"/>
    </xf>
    <xf numFmtId="0" fontId="3" fillId="6" borderId="4" xfId="0" applyFont="1" applyFill="1" applyBorder="1" applyAlignment="1" applyProtection="1">
      <alignment horizontal="left"/>
    </xf>
    <xf numFmtId="0" fontId="0" fillId="0" borderId="0" xfId="0" applyProtection="1"/>
    <xf numFmtId="0" fontId="0" fillId="7" borderId="5" xfId="0" applyFill="1" applyBorder="1" applyAlignment="1" applyProtection="1"/>
    <xf numFmtId="0" fontId="0" fillId="7" borderId="6" xfId="0" applyFill="1" applyBorder="1" applyAlignment="1" applyProtection="1"/>
    <xf numFmtId="0" fontId="0" fillId="7" borderId="6" xfId="0" applyFill="1" applyBorder="1" applyProtection="1"/>
    <xf numFmtId="0" fontId="0" fillId="7" borderId="7" xfId="0" applyFill="1" applyBorder="1" applyProtection="1"/>
    <xf numFmtId="0" fontId="0" fillId="7" borderId="8" xfId="0" applyFill="1" applyBorder="1" applyAlignment="1" applyProtection="1"/>
    <xf numFmtId="0" fontId="6" fillId="7" borderId="0" xfId="0" applyFont="1" applyFill="1" applyAlignment="1" applyProtection="1"/>
    <xf numFmtId="0" fontId="7" fillId="7" borderId="0" xfId="0" applyFont="1" applyFill="1" applyAlignment="1" applyProtection="1">
      <protection hidden="1"/>
    </xf>
    <xf numFmtId="0" fontId="0" fillId="7" borderId="0" xfId="0" applyFill="1" applyProtection="1"/>
    <xf numFmtId="0" fontId="0" fillId="7" borderId="10" xfId="0" applyFill="1" applyBorder="1" applyProtection="1"/>
    <xf numFmtId="0" fontId="0" fillId="7" borderId="0" xfId="0" applyFill="1" applyAlignment="1" applyProtection="1"/>
    <xf numFmtId="0" fontId="6" fillId="7" borderId="0" xfId="0" applyFont="1" applyFill="1" applyProtection="1"/>
    <xf numFmtId="0" fontId="7" fillId="7" borderId="0" xfId="0" applyFont="1" applyFill="1" applyProtection="1">
      <protection hidden="1"/>
    </xf>
    <xf numFmtId="0" fontId="0" fillId="7" borderId="10" xfId="0" applyFill="1" applyBorder="1" applyAlignment="1" applyProtection="1">
      <alignment vertical="center" wrapText="1"/>
    </xf>
    <xf numFmtId="0" fontId="0" fillId="7" borderId="12" xfId="0" applyFill="1" applyBorder="1" applyAlignment="1" applyProtection="1"/>
    <xf numFmtId="0" fontId="0" fillId="7" borderId="11" xfId="0" applyFill="1" applyBorder="1" applyProtection="1"/>
    <xf numFmtId="0" fontId="0" fillId="7" borderId="11" xfId="0" applyFill="1" applyBorder="1" applyAlignment="1" applyProtection="1"/>
    <xf numFmtId="0" fontId="0" fillId="7" borderId="13" xfId="0" applyFill="1" applyBorder="1" applyAlignment="1" applyProtection="1">
      <alignment vertical="center" wrapText="1"/>
    </xf>
    <xf numFmtId="0" fontId="11" fillId="0" borderId="0" xfId="0" applyFont="1" applyFill="1" applyAlignment="1" applyProtection="1">
      <alignment vertical="top"/>
    </xf>
    <xf numFmtId="0" fontId="13" fillId="0" borderId="0" xfId="0" applyFont="1" applyFill="1" applyAlignment="1" applyProtection="1">
      <alignment vertical="center"/>
    </xf>
    <xf numFmtId="0" fontId="14" fillId="0" borderId="0" xfId="0" applyFont="1" applyFill="1" applyProtection="1"/>
    <xf numFmtId="0" fontId="0" fillId="7" borderId="5" xfId="0" applyFill="1" applyBorder="1" applyProtection="1"/>
    <xf numFmtId="0" fontId="0" fillId="7" borderId="8" xfId="0" applyFill="1" applyBorder="1" applyProtection="1"/>
    <xf numFmtId="0" fontId="6" fillId="7" borderId="16" xfId="0" applyFont="1" applyFill="1" applyBorder="1" applyAlignment="1" applyProtection="1"/>
    <xf numFmtId="0" fontId="15" fillId="7" borderId="16" xfId="0" applyFont="1" applyFill="1" applyBorder="1" applyAlignment="1" applyProtection="1"/>
    <xf numFmtId="0" fontId="0" fillId="7" borderId="16" xfId="0" applyFill="1" applyBorder="1" applyAlignment="1" applyProtection="1"/>
    <xf numFmtId="0" fontId="6" fillId="7" borderId="16" xfId="0" applyFont="1" applyFill="1" applyBorder="1" applyAlignment="1" applyProtection="1">
      <alignment horizontal="left" wrapText="1"/>
    </xf>
    <xf numFmtId="0" fontId="6" fillId="7" borderId="0" xfId="0" applyFont="1" applyFill="1" applyAlignment="1" applyProtection="1">
      <alignment horizontal="left" wrapText="1"/>
    </xf>
    <xf numFmtId="0" fontId="6" fillId="7" borderId="16" xfId="0" applyFont="1" applyFill="1" applyBorder="1" applyAlignment="1" applyProtection="1">
      <alignment wrapText="1"/>
    </xf>
    <xf numFmtId="0" fontId="6" fillId="7" borderId="0" xfId="0" applyFont="1" applyFill="1" applyAlignment="1" applyProtection="1">
      <alignment vertical="center"/>
    </xf>
    <xf numFmtId="0" fontId="18" fillId="2" borderId="0" xfId="0" applyFont="1" applyFill="1" applyAlignment="1" applyProtection="1">
      <alignment vertical="center"/>
    </xf>
    <xf numFmtId="0" fontId="0" fillId="2" borderId="0" xfId="0" applyFill="1" applyProtection="1"/>
    <xf numFmtId="0" fontId="6" fillId="2" borderId="0" xfId="0" applyFont="1" applyFill="1" applyAlignment="1" applyProtection="1">
      <alignment vertical="center"/>
    </xf>
    <xf numFmtId="0" fontId="0" fillId="2" borderId="0" xfId="0" applyFill="1" applyAlignment="1" applyProtection="1"/>
    <xf numFmtId="0" fontId="16" fillId="7" borderId="8" xfId="0" applyFont="1" applyFill="1" applyBorder="1" applyAlignment="1" applyProtection="1">
      <alignment vertical="center" wrapText="1"/>
    </xf>
    <xf numFmtId="0" fontId="16" fillId="2" borderId="0" xfId="0" applyFont="1" applyFill="1" applyAlignment="1" applyProtection="1">
      <alignment horizontal="left" vertical="center" wrapText="1" indent="1"/>
      <protection hidden="1"/>
    </xf>
    <xf numFmtId="3" fontId="0" fillId="8" borderId="18" xfId="0" applyNumberFormat="1" applyFill="1" applyBorder="1" applyAlignment="1" applyProtection="1">
      <alignment vertical="center"/>
      <protection locked="0"/>
    </xf>
    <xf numFmtId="0" fontId="7" fillId="2" borderId="0" xfId="0" applyFont="1" applyFill="1" applyAlignment="1" applyProtection="1">
      <alignment vertical="top"/>
      <protection hidden="1"/>
    </xf>
    <xf numFmtId="0" fontId="16" fillId="8" borderId="18" xfId="0" applyFont="1" applyFill="1" applyBorder="1" applyAlignment="1" applyProtection="1">
      <alignment horizontal="center" vertical="center"/>
      <protection locked="0"/>
    </xf>
    <xf numFmtId="0" fontId="7" fillId="2" borderId="0" xfId="0" applyFont="1" applyFill="1" applyAlignment="1" applyProtection="1">
      <alignment vertical="top"/>
    </xf>
    <xf numFmtId="0" fontId="16" fillId="8" borderId="18" xfId="0" applyFont="1" applyFill="1" applyBorder="1" applyAlignment="1" applyProtection="1">
      <alignment vertical="top" wrapText="1"/>
      <protection locked="0"/>
    </xf>
    <xf numFmtId="0" fontId="16" fillId="0" borderId="0" xfId="0" applyFont="1" applyFill="1" applyProtection="1"/>
    <xf numFmtId="0" fontId="16" fillId="7" borderId="8" xfId="0" applyFont="1" applyFill="1" applyBorder="1" applyProtection="1"/>
    <xf numFmtId="0" fontId="19" fillId="2" borderId="0" xfId="0" applyFont="1" applyFill="1" applyAlignment="1" applyProtection="1">
      <alignment horizontal="left"/>
      <protection hidden="1"/>
    </xf>
    <xf numFmtId="0" fontId="16" fillId="2" borderId="0" xfId="0" applyFont="1" applyFill="1" applyAlignment="1" applyProtection="1">
      <alignment horizontal="left"/>
    </xf>
    <xf numFmtId="0" fontId="20" fillId="2" borderId="0" xfId="0" applyFont="1" applyFill="1" applyAlignment="1" applyProtection="1">
      <alignment horizontal="left"/>
    </xf>
    <xf numFmtId="0" fontId="19" fillId="2" borderId="0" xfId="0" applyFont="1" applyFill="1" applyAlignment="1" applyProtection="1">
      <alignment horizontal="left"/>
    </xf>
    <xf numFmtId="0" fontId="16" fillId="7" borderId="10" xfId="0" applyFont="1" applyFill="1" applyBorder="1" applyProtection="1"/>
    <xf numFmtId="0" fontId="16" fillId="5" borderId="0" xfId="0" applyFont="1" applyFill="1" applyProtection="1"/>
    <xf numFmtId="0" fontId="0" fillId="7" borderId="12" xfId="0" applyFill="1" applyBorder="1" applyProtection="1"/>
    <xf numFmtId="0" fontId="0" fillId="7" borderId="13" xfId="0" applyFill="1" applyBorder="1" applyProtection="1"/>
    <xf numFmtId="0" fontId="21" fillId="0" borderId="0" xfId="0" applyFont="1" applyFill="1" applyAlignment="1" applyProtection="1">
      <alignment horizontal="right"/>
    </xf>
    <xf numFmtId="0" fontId="0" fillId="0" borderId="20" xfId="0" applyFill="1" applyBorder="1" applyProtection="1"/>
    <xf numFmtId="0" fontId="22" fillId="0" borderId="21" xfId="0" applyFont="1" applyFill="1" applyBorder="1" applyProtection="1"/>
    <xf numFmtId="0" fontId="0" fillId="0" borderId="22" xfId="0" applyFill="1" applyBorder="1" applyProtection="1"/>
    <xf numFmtId="0" fontId="0" fillId="0" borderId="23" xfId="0" applyFill="1" applyBorder="1" applyProtection="1"/>
    <xf numFmtId="0" fontId="23" fillId="0" borderId="0" xfId="0" applyFont="1" applyFill="1" applyAlignment="1" applyProtection="1">
      <alignment horizontal="right"/>
    </xf>
    <xf numFmtId="0" fontId="0" fillId="0" borderId="24" xfId="0" applyFill="1" applyBorder="1" applyProtection="1"/>
    <xf numFmtId="0" fontId="23" fillId="0" borderId="0" xfId="0" applyFont="1" applyFill="1" applyProtection="1"/>
    <xf numFmtId="0" fontId="24" fillId="0" borderId="25" xfId="0" applyFont="1" applyFill="1" applyBorder="1" applyAlignment="1" applyProtection="1">
      <alignment horizontal="right"/>
      <protection hidden="1"/>
    </xf>
    <xf numFmtId="0" fontId="4" fillId="0" borderId="0" xfId="35" applyFont="1" applyFill="1"/>
    <xf numFmtId="0" fontId="16" fillId="0" borderId="25" xfId="0" applyFont="1" applyFill="1" applyBorder="1" applyAlignment="1" applyProtection="1">
      <alignment horizontal="center"/>
    </xf>
    <xf numFmtId="0" fontId="16" fillId="0" borderId="0" xfId="0" applyFont="1" applyFill="1" applyAlignment="1" applyProtection="1">
      <alignment horizontal="left" indent="1"/>
    </xf>
    <xf numFmtId="0" fontId="0" fillId="0" borderId="26" xfId="0" applyFill="1" applyBorder="1" applyProtection="1"/>
    <xf numFmtId="0" fontId="0" fillId="0" borderId="27" xfId="0" applyFill="1" applyBorder="1" applyProtection="1"/>
    <xf numFmtId="0" fontId="0" fillId="0" borderId="28" xfId="0" applyFill="1" applyBorder="1" applyProtection="1"/>
    <xf numFmtId="0" fontId="0" fillId="8" borderId="18" xfId="0" applyFont="1" applyFill="1" applyBorder="1" applyAlignment="1" applyProtection="1">
      <alignment vertical="top" wrapText="1"/>
      <protection locked="0"/>
    </xf>
    <xf numFmtId="0" fontId="0" fillId="9" borderId="0" xfId="0" applyFill="1" applyAlignment="1">
      <alignment vertical="top" wrapText="1"/>
    </xf>
    <xf numFmtId="0" fontId="16" fillId="2" borderId="17" xfId="0" applyFont="1" applyFill="1" applyBorder="1" applyAlignment="1" applyProtection="1">
      <alignment horizontal="left" vertical="center" wrapText="1"/>
    </xf>
    <xf numFmtId="0" fontId="0" fillId="8" borderId="18" xfId="0" applyFill="1" applyBorder="1"/>
    <xf numFmtId="0" fontId="16" fillId="2" borderId="19" xfId="0" applyFont="1" applyFill="1" applyBorder="1" applyAlignment="1" applyProtection="1">
      <alignment horizontal="left" vertical="center" wrapText="1"/>
    </xf>
    <xf numFmtId="0" fontId="22" fillId="0" borderId="0" xfId="0" applyFont="1" applyFill="1" applyAlignment="1" applyProtection="1">
      <alignment horizontal="center" vertical="center"/>
    </xf>
    <xf numFmtId="0" fontId="0" fillId="8" borderId="18" xfId="0" applyFill="1" applyBorder="1" applyAlignment="1">
      <alignment wrapText="1"/>
    </xf>
    <xf numFmtId="0" fontId="0" fillId="0" borderId="9" xfId="0" applyFill="1" applyBorder="1"/>
    <xf numFmtId="0" fontId="0" fillId="8" borderId="9" xfId="0" applyFill="1" applyBorder="1"/>
    <xf numFmtId="0" fontId="4" fillId="8" borderId="9" xfId="35" applyFill="1" applyBorder="1"/>
    <xf numFmtId="0" fontId="8" fillId="7" borderId="11" xfId="0" applyFont="1" applyFill="1" applyBorder="1" applyAlignment="1" applyProtection="1">
      <alignment horizontal="right" vertical="center" wrapText="1"/>
    </xf>
    <xf numFmtId="0" fontId="10" fillId="0" borderId="14" xfId="0" applyFont="1" applyFill="1" applyBorder="1" applyAlignment="1" applyProtection="1">
      <alignment horizontal="center" vertical="center" wrapText="1"/>
      <protection hidden="1"/>
    </xf>
    <xf numFmtId="0" fontId="6" fillId="0" borderId="15" xfId="0" applyFont="1"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6" fillId="7" borderId="16" xfId="0" applyFont="1" applyFill="1" applyBorder="1" applyAlignment="1" applyProtection="1">
      <alignment horizontal="left" wrapText="1"/>
    </xf>
  </cellXfs>
  <cellStyles count="36">
    <cellStyle name="cf1" xfId="1" xr:uid="{00000000-0005-0000-0000-000000000000}"/>
    <cellStyle name="cf10" xfId="2" xr:uid="{00000000-0005-0000-0000-000001000000}"/>
    <cellStyle name="cf11" xfId="3" xr:uid="{00000000-0005-0000-0000-000002000000}"/>
    <cellStyle name="cf12" xfId="4" xr:uid="{00000000-0005-0000-0000-000003000000}"/>
    <cellStyle name="cf13" xfId="5" xr:uid="{00000000-0005-0000-0000-000004000000}"/>
    <cellStyle name="cf14" xfId="6" xr:uid="{00000000-0005-0000-0000-000005000000}"/>
    <cellStyle name="cf15" xfId="7" xr:uid="{00000000-0005-0000-0000-000006000000}"/>
    <cellStyle name="cf16" xfId="8" xr:uid="{00000000-0005-0000-0000-000007000000}"/>
    <cellStyle name="cf17" xfId="9" xr:uid="{00000000-0005-0000-0000-000008000000}"/>
    <cellStyle name="cf18" xfId="10" xr:uid="{00000000-0005-0000-0000-000009000000}"/>
    <cellStyle name="cf19" xfId="11" xr:uid="{00000000-0005-0000-0000-00000A000000}"/>
    <cellStyle name="cf2" xfId="12" xr:uid="{00000000-0005-0000-0000-00000B000000}"/>
    <cellStyle name="cf20" xfId="13" xr:uid="{00000000-0005-0000-0000-00000C000000}"/>
    <cellStyle name="cf21" xfId="14" xr:uid="{00000000-0005-0000-0000-00000D000000}"/>
    <cellStyle name="cf22" xfId="15" xr:uid="{00000000-0005-0000-0000-00000E000000}"/>
    <cellStyle name="cf23" xfId="16" xr:uid="{00000000-0005-0000-0000-00000F000000}"/>
    <cellStyle name="cf24" xfId="17" xr:uid="{00000000-0005-0000-0000-000010000000}"/>
    <cellStyle name="cf25" xfId="18" xr:uid="{00000000-0005-0000-0000-000011000000}"/>
    <cellStyle name="cf26" xfId="19" xr:uid="{00000000-0005-0000-0000-000012000000}"/>
    <cellStyle name="cf27" xfId="20" xr:uid="{00000000-0005-0000-0000-000013000000}"/>
    <cellStyle name="cf28" xfId="21" xr:uid="{00000000-0005-0000-0000-000014000000}"/>
    <cellStyle name="cf29" xfId="22" xr:uid="{00000000-0005-0000-0000-000015000000}"/>
    <cellStyle name="cf3" xfId="23" xr:uid="{00000000-0005-0000-0000-000016000000}"/>
    <cellStyle name="cf30" xfId="24" xr:uid="{00000000-0005-0000-0000-000017000000}"/>
    <cellStyle name="cf31" xfId="25" xr:uid="{00000000-0005-0000-0000-000018000000}"/>
    <cellStyle name="cf32" xfId="26" xr:uid="{00000000-0005-0000-0000-000019000000}"/>
    <cellStyle name="cf33" xfId="27" xr:uid="{00000000-0005-0000-0000-00001A000000}"/>
    <cellStyle name="cf34" xfId="28" xr:uid="{00000000-0005-0000-0000-00001B000000}"/>
    <cellStyle name="cf4" xfId="29" xr:uid="{00000000-0005-0000-0000-00001C000000}"/>
    <cellStyle name="cf5" xfId="30" xr:uid="{00000000-0005-0000-0000-00001D000000}"/>
    <cellStyle name="cf6" xfId="31" xr:uid="{00000000-0005-0000-0000-00001E000000}"/>
    <cellStyle name="cf7" xfId="32" xr:uid="{00000000-0005-0000-0000-00001F000000}"/>
    <cellStyle name="cf8" xfId="33" xr:uid="{00000000-0005-0000-0000-000020000000}"/>
    <cellStyle name="cf9" xfId="34" xr:uid="{00000000-0005-0000-0000-000021000000}"/>
    <cellStyle name="Hyperlink" xfId="35" xr:uid="{00000000-0005-0000-0000-000022000000}"/>
    <cellStyle name="Normal" xfId="0" builtinId="0" customBuiltin="1"/>
  </cellStyles>
  <dxfs count="16">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ont>
        <color rgb="FFFFFFFF"/>
        <family val="2"/>
      </font>
      <fill>
        <patternFill patternType="solid">
          <fgColor rgb="FF00B050"/>
          <bgColor rgb="FF00B050"/>
        </patternFill>
      </fill>
      <border>
        <top style="thin">
          <color rgb="FF0070C0"/>
        </top>
      </border>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ont>
        <color rgb="FF00B050"/>
        <family val="2"/>
      </font>
      <fill>
        <patternFill patternType="solid">
          <fgColor rgb="FFE2EFDA"/>
          <bgColor rgb="FFE2EFDA"/>
        </patternFill>
      </fill>
    </dxf>
    <dxf>
      <font>
        <color rgb="FFFFFFFF"/>
        <family val="2"/>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aron.dene@kent.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21"/>
  <sheetViews>
    <sheetView tabSelected="1" workbookViewId="0">
      <selection activeCell="O41" sqref="O41:R41"/>
    </sheetView>
  </sheetViews>
  <sheetFormatPr defaultColWidth="0" defaultRowHeight="15" zeroHeight="1" x14ac:dyDescent="0.25"/>
  <cols>
    <col min="1" max="1" width="0.7109375" style="1" customWidth="1"/>
    <col min="2" max="2" width="2.7109375" style="1" customWidth="1"/>
    <col min="3" max="3" width="5.7109375" style="1" customWidth="1"/>
    <col min="4" max="4" width="10.7109375" style="1" customWidth="1"/>
    <col min="5" max="5" width="34.28515625" style="1" customWidth="1"/>
    <col min="6" max="6" width="7.7109375" style="1" customWidth="1"/>
    <col min="7" max="7" width="1.7109375" style="1" customWidth="1"/>
    <col min="8" max="8" width="2.7109375" style="1" customWidth="1"/>
    <col min="9" max="9" width="13.5703125" style="1" bestFit="1" customWidth="1"/>
    <col min="10" max="11" width="1.7109375" style="1" customWidth="1"/>
    <col min="12" max="12" width="13.5703125" style="1" bestFit="1" customWidth="1"/>
    <col min="13" max="14" width="1.7109375" style="1" customWidth="1"/>
    <col min="15" max="15" width="9.7109375" style="1" customWidth="1"/>
    <col min="16" max="16" width="20.7109375" style="1" customWidth="1"/>
    <col min="17" max="17" width="15.7109375" style="1" customWidth="1"/>
    <col min="18" max="18" width="9.7109375" style="1" customWidth="1"/>
    <col min="19" max="20" width="1.7109375" style="1" customWidth="1"/>
    <col min="21" max="21" width="44.7109375" style="1" customWidth="1"/>
    <col min="22" max="22" width="1.7109375" style="1" customWidth="1"/>
    <col min="23" max="24" width="2.7109375" style="1" customWidth="1"/>
    <col min="25" max="36" width="8.85546875" style="1" hidden="1" customWidth="1"/>
    <col min="37" max="37" width="5.7109375" style="1" hidden="1" customWidth="1"/>
    <col min="38" max="38" width="8.85546875" style="1" hidden="1" customWidth="1"/>
    <col min="39" max="16384" width="8.85546875" style="1" hidden="1"/>
  </cols>
  <sheetData>
    <row r="1" spans="2:36" ht="10.15" customHeight="1" thickBot="1" x14ac:dyDescent="0.3">
      <c r="Y1" s="2"/>
      <c r="Z1" s="2"/>
      <c r="AA1" s="2"/>
      <c r="AB1" s="2"/>
      <c r="AC1" s="2"/>
      <c r="AD1" s="2"/>
      <c r="AE1" s="2"/>
      <c r="AF1" s="2"/>
      <c r="AG1" s="2"/>
      <c r="AH1" s="2"/>
      <c r="AI1" s="2"/>
      <c r="AJ1" s="2"/>
    </row>
    <row r="2" spans="2:36" ht="30" customHeight="1" thickBot="1" x14ac:dyDescent="0.3">
      <c r="B2" s="3" t="s">
        <v>0</v>
      </c>
      <c r="C2" s="4"/>
      <c r="D2" s="4"/>
      <c r="E2" s="4"/>
      <c r="F2" s="4"/>
      <c r="G2" s="4"/>
      <c r="H2" s="4"/>
      <c r="I2" s="4"/>
      <c r="J2" s="4"/>
      <c r="K2" s="4"/>
      <c r="L2" s="4"/>
      <c r="M2" s="4"/>
      <c r="N2" s="4"/>
      <c r="O2" s="4"/>
      <c r="P2" s="4"/>
      <c r="Q2" s="4"/>
      <c r="R2" s="4"/>
      <c r="S2" s="4"/>
      <c r="T2" s="4"/>
      <c r="U2" s="4"/>
      <c r="V2" s="4"/>
      <c r="W2" s="5"/>
      <c r="Y2" s="2"/>
      <c r="Z2" s="2"/>
      <c r="AA2" s="2"/>
      <c r="AB2" s="2"/>
      <c r="AC2" s="2"/>
      <c r="AD2" s="2"/>
      <c r="AE2" s="2"/>
      <c r="AF2" s="2"/>
      <c r="AG2" s="2"/>
      <c r="AH2" s="2"/>
      <c r="AI2" s="2"/>
      <c r="AJ2" s="2"/>
    </row>
    <row r="3" spans="2:36" s="6" customFormat="1" ht="10.15" customHeight="1" x14ac:dyDescent="0.25">
      <c r="Y3" s="2" t="s">
        <v>1</v>
      </c>
      <c r="Z3" s="2"/>
      <c r="AA3" s="2"/>
      <c r="AB3" s="2"/>
      <c r="AC3" s="2"/>
      <c r="AD3" s="2"/>
      <c r="AE3" s="2"/>
      <c r="AF3" s="2"/>
      <c r="AG3" s="2"/>
      <c r="AH3" s="2"/>
      <c r="AI3" s="2"/>
      <c r="AJ3" s="2"/>
    </row>
    <row r="4" spans="2:36" ht="9.6" customHeight="1" thickBot="1" x14ac:dyDescent="0.3">
      <c r="B4" s="7"/>
      <c r="C4" s="8"/>
      <c r="D4" s="8"/>
      <c r="E4" s="8"/>
      <c r="F4" s="8"/>
      <c r="G4" s="9"/>
      <c r="H4" s="9"/>
      <c r="I4" s="9"/>
      <c r="J4" s="9"/>
      <c r="K4" s="9"/>
      <c r="L4" s="9"/>
      <c r="M4" s="9"/>
      <c r="N4" s="9"/>
      <c r="O4" s="9"/>
      <c r="P4" s="9"/>
      <c r="Q4" s="9"/>
      <c r="R4" s="9"/>
      <c r="S4" s="9"/>
      <c r="T4" s="9"/>
      <c r="U4" s="9"/>
      <c r="V4" s="9"/>
      <c r="W4" s="10"/>
      <c r="Y4" s="2"/>
      <c r="Z4" s="2"/>
      <c r="AA4" s="2"/>
      <c r="AB4" s="2"/>
      <c r="AC4" s="2"/>
      <c r="AD4" s="2"/>
      <c r="AE4" s="2" t="s">
        <v>2</v>
      </c>
      <c r="AF4" s="2" t="s">
        <v>3</v>
      </c>
      <c r="AG4" s="2" t="s">
        <v>4</v>
      </c>
      <c r="AH4" s="2"/>
      <c r="AI4" s="2"/>
      <c r="AJ4" s="2"/>
    </row>
    <row r="5" spans="2:36" ht="15.75" thickBot="1" x14ac:dyDescent="0.3">
      <c r="B5" s="11"/>
      <c r="C5" s="12" t="s">
        <v>5</v>
      </c>
      <c r="D5" s="12"/>
      <c r="E5" s="79" t="s">
        <v>174</v>
      </c>
      <c r="F5" s="79"/>
      <c r="G5" s="79"/>
      <c r="H5" s="79"/>
      <c r="I5" s="13" t="str">
        <f>IF(AB5=0,"*","")</f>
        <v/>
      </c>
      <c r="J5" s="14"/>
      <c r="K5" s="14"/>
      <c r="L5" s="14"/>
      <c r="M5" s="14"/>
      <c r="N5" s="14"/>
      <c r="O5" s="14"/>
      <c r="P5" s="14"/>
      <c r="Q5" s="12" t="s">
        <v>7</v>
      </c>
      <c r="R5" s="80" t="s">
        <v>359</v>
      </c>
      <c r="S5" s="80"/>
      <c r="T5" s="80"/>
      <c r="U5" s="80"/>
      <c r="V5" s="13" t="str">
        <f>IF(AC5=0,"*","")</f>
        <v/>
      </c>
      <c r="W5" s="15"/>
      <c r="Y5" s="2"/>
      <c r="Z5" s="2"/>
      <c r="AA5" s="2"/>
      <c r="AB5" s="2">
        <f>IF(OR(E5="",E5=AB$67),0,1)</f>
        <v>1</v>
      </c>
      <c r="AC5" s="2">
        <f>IF(R5="",0,1)</f>
        <v>1</v>
      </c>
      <c r="AD5" s="2"/>
      <c r="AE5" s="2">
        <f>COUNTA(Y5:AD5)</f>
        <v>2</v>
      </c>
      <c r="AF5" s="2">
        <f>SUM(Y5:AD5)</f>
        <v>2</v>
      </c>
      <c r="AG5" s="2">
        <v>0</v>
      </c>
      <c r="AH5" s="2">
        <f>LOOKUP(2,1/(AG$5:AG5&lt;&gt;""),AG$5:AG5)</f>
        <v>0</v>
      </c>
      <c r="AI5" s="2">
        <f>COUNTIF(AH$5:AH5,AH5)</f>
        <v>1</v>
      </c>
      <c r="AJ5" s="2"/>
    </row>
    <row r="6" spans="2:36" ht="15" customHeight="1" thickBot="1" x14ac:dyDescent="0.3">
      <c r="B6" s="11"/>
      <c r="C6" s="12"/>
      <c r="D6" s="12"/>
      <c r="E6" s="16"/>
      <c r="F6" s="16"/>
      <c r="G6" s="14"/>
      <c r="H6" s="14"/>
      <c r="I6" s="14"/>
      <c r="J6" s="14"/>
      <c r="K6" s="14"/>
      <c r="L6" s="14"/>
      <c r="M6" s="14"/>
      <c r="N6" s="14"/>
      <c r="O6" s="14"/>
      <c r="P6" s="14"/>
      <c r="Q6" s="12" t="s">
        <v>8</v>
      </c>
      <c r="R6" s="81" t="s">
        <v>360</v>
      </c>
      <c r="S6" s="80"/>
      <c r="T6" s="80"/>
      <c r="U6" s="80"/>
      <c r="V6" s="13" t="str">
        <f>IF(AC6=0,"*","")</f>
        <v/>
      </c>
      <c r="W6" s="15"/>
      <c r="Y6" s="2"/>
      <c r="Z6" s="2"/>
      <c r="AA6" s="2"/>
      <c r="AB6" s="2"/>
      <c r="AC6" s="2">
        <f>IF(R6="",0,1)</f>
        <v>1</v>
      </c>
      <c r="AD6" s="2"/>
      <c r="AE6" s="2">
        <f>COUNTA(Y6:AD6)</f>
        <v>1</v>
      </c>
      <c r="AF6" s="2">
        <f>SUM(Y6:AD6)</f>
        <v>1</v>
      </c>
      <c r="AG6" s="2"/>
      <c r="AH6" s="2">
        <f>LOOKUP(2,1/(AG$5:AG6&lt;&gt;""),AG$5:AG6)</f>
        <v>0</v>
      </c>
      <c r="AI6" s="2">
        <f>COUNTIF(AH$5:AH6,AH6)</f>
        <v>2</v>
      </c>
      <c r="AJ6" s="2"/>
    </row>
    <row r="7" spans="2:36" ht="19.899999999999999" customHeight="1" thickBot="1" x14ac:dyDescent="0.3">
      <c r="B7" s="11"/>
      <c r="C7" s="17" t="s">
        <v>9</v>
      </c>
      <c r="D7" s="14"/>
      <c r="E7" s="14"/>
      <c r="F7" s="79">
        <v>543</v>
      </c>
      <c r="G7" s="79"/>
      <c r="H7" s="79"/>
      <c r="I7" s="18" t="str">
        <f>IF(AB7=0,"*","")</f>
        <v/>
      </c>
      <c r="J7" s="82" t="s">
        <v>10</v>
      </c>
      <c r="K7" s="82"/>
      <c r="L7" s="82"/>
      <c r="M7" s="82"/>
      <c r="N7" s="82"/>
      <c r="O7" s="82"/>
      <c r="P7" s="82"/>
      <c r="Q7" s="82"/>
      <c r="R7" s="82"/>
      <c r="S7" s="82"/>
      <c r="T7" s="82"/>
      <c r="U7" s="82"/>
      <c r="V7" s="82"/>
      <c r="W7" s="19"/>
      <c r="Y7" s="2"/>
      <c r="Z7" s="2"/>
      <c r="AA7" s="2"/>
      <c r="AB7" s="2">
        <f>IF(F7="",0,
IF(F7&gt;=0,IF(F7=ROUND(F7,0),1,0),
0))</f>
        <v>1</v>
      </c>
      <c r="AC7" s="2"/>
      <c r="AD7" s="2"/>
      <c r="AE7" s="2">
        <f>COUNTA(Y7:AD7)</f>
        <v>1</v>
      </c>
      <c r="AF7" s="2">
        <f>SUM(Y7:AD7)</f>
        <v>1</v>
      </c>
      <c r="AG7" s="2"/>
      <c r="AH7" s="2">
        <f>LOOKUP(2,1/(AG$5:AG7&lt;&gt;""),AG$5:AG7)</f>
        <v>0</v>
      </c>
      <c r="AI7" s="2">
        <f>COUNTIF(AH$5:AH7,AH7)</f>
        <v>3</v>
      </c>
      <c r="AJ7" s="2"/>
    </row>
    <row r="8" spans="2:36" ht="10.15" customHeight="1" x14ac:dyDescent="0.25">
      <c r="B8" s="20"/>
      <c r="C8" s="21"/>
      <c r="D8" s="21"/>
      <c r="E8" s="21"/>
      <c r="F8" s="22"/>
      <c r="G8" s="21"/>
      <c r="H8" s="21"/>
      <c r="I8" s="21"/>
      <c r="J8" s="82"/>
      <c r="K8" s="82"/>
      <c r="L8" s="82"/>
      <c r="M8" s="82"/>
      <c r="N8" s="82"/>
      <c r="O8" s="82"/>
      <c r="P8" s="82"/>
      <c r="Q8" s="82"/>
      <c r="R8" s="82"/>
      <c r="S8" s="82"/>
      <c r="T8" s="82"/>
      <c r="U8" s="82"/>
      <c r="V8" s="82"/>
      <c r="W8" s="23"/>
      <c r="Y8" s="2"/>
      <c r="Z8" s="2"/>
      <c r="AA8" s="2"/>
      <c r="AB8" s="2"/>
      <c r="AC8" s="2"/>
      <c r="AD8" s="2"/>
      <c r="AE8" s="2"/>
      <c r="AF8" s="2"/>
      <c r="AG8" s="2"/>
      <c r="AH8" s="2"/>
      <c r="AI8" s="2"/>
      <c r="AJ8" s="2"/>
    </row>
    <row r="9" spans="2:36" ht="4.9000000000000004" customHeight="1" thickBot="1" x14ac:dyDescent="0.3">
      <c r="Y9" s="2"/>
      <c r="Z9" s="2"/>
      <c r="AA9" s="2"/>
      <c r="AB9" s="2"/>
      <c r="AC9" s="2"/>
      <c r="AD9" s="2"/>
      <c r="AE9" s="2"/>
      <c r="AF9" s="2"/>
      <c r="AG9" s="2"/>
      <c r="AH9" s="2"/>
      <c r="AI9" s="2"/>
      <c r="AJ9" s="2"/>
    </row>
    <row r="10" spans="2:36" ht="19.899999999999999" customHeight="1" thickTop="1" thickBot="1" x14ac:dyDescent="0.3">
      <c r="C10" s="83" t="str">
        <f>IF(AA65=Z65,"Complete","This sheet is currently incomplete. Please complete all fields in yellow and marked with an asterisk (*) before submitting.")</f>
        <v>Complete</v>
      </c>
      <c r="D10" s="83"/>
      <c r="E10" s="83"/>
      <c r="F10" s="83"/>
      <c r="G10" s="83"/>
      <c r="H10" s="83"/>
      <c r="I10" s="83"/>
      <c r="J10" s="83"/>
      <c r="K10" s="83"/>
      <c r="L10" s="83"/>
      <c r="M10" s="83"/>
      <c r="N10" s="83"/>
      <c r="O10" s="83"/>
      <c r="P10" s="83"/>
      <c r="Q10" s="83"/>
      <c r="R10" s="83"/>
      <c r="S10" s="83"/>
      <c r="T10" s="83"/>
      <c r="U10" s="83"/>
      <c r="V10" s="83"/>
      <c r="W10" s="6"/>
      <c r="Y10" s="2"/>
      <c r="Z10" s="2"/>
      <c r="AA10" s="2"/>
      <c r="AB10" s="2"/>
      <c r="AC10" s="2"/>
      <c r="AD10" s="2"/>
      <c r="AE10" s="2"/>
      <c r="AF10" s="2"/>
      <c r="AG10" s="2"/>
      <c r="AH10" s="2"/>
      <c r="AI10" s="2"/>
      <c r="AJ10" s="2"/>
    </row>
    <row r="11" spans="2:36" ht="4.9000000000000004" customHeight="1" thickTop="1" x14ac:dyDescent="0.25">
      <c r="Y11" s="2"/>
      <c r="Z11" s="2"/>
      <c r="AA11" s="2"/>
      <c r="AB11" s="2"/>
      <c r="AC11" s="2"/>
      <c r="AD11" s="2"/>
      <c r="AE11" s="2"/>
      <c r="AF11" s="2"/>
      <c r="AG11" s="2"/>
      <c r="AH11" s="2"/>
      <c r="AI11" s="2"/>
      <c r="AJ11" s="2"/>
    </row>
    <row r="12" spans="2:36" ht="19.899999999999999" hidden="1" customHeight="1" x14ac:dyDescent="0.25">
      <c r="C12" s="24" t="s">
        <v>11</v>
      </c>
      <c r="D12" s="25"/>
      <c r="Y12" s="2"/>
      <c r="Z12" s="2"/>
      <c r="AA12" s="2"/>
      <c r="AB12" s="2"/>
      <c r="AC12" s="2"/>
      <c r="AD12" s="2"/>
      <c r="AE12" s="2"/>
      <c r="AF12" s="2"/>
      <c r="AG12" s="2"/>
      <c r="AH12" s="2"/>
      <c r="AI12" s="2"/>
      <c r="AJ12" s="2"/>
    </row>
    <row r="13" spans="2:36" ht="17.649999999999999" hidden="1" customHeight="1" x14ac:dyDescent="0.25">
      <c r="C13" s="84" t="s">
        <v>12</v>
      </c>
      <c r="D13" s="84"/>
      <c r="E13" s="85" t="s">
        <v>13</v>
      </c>
      <c r="F13" s="85"/>
      <c r="G13" s="85"/>
      <c r="H13" s="85"/>
      <c r="I13" s="85"/>
      <c r="J13" s="85"/>
      <c r="K13" s="85"/>
      <c r="L13" s="85"/>
      <c r="M13" s="85"/>
      <c r="N13" s="85"/>
      <c r="O13" s="85"/>
      <c r="Y13" s="2"/>
      <c r="Z13" s="2"/>
      <c r="AA13" s="2"/>
      <c r="AB13" s="2"/>
      <c r="AC13" s="2"/>
      <c r="AD13" s="2"/>
      <c r="AE13" s="2"/>
      <c r="AF13" s="2"/>
      <c r="AG13" s="2"/>
      <c r="AH13" s="2"/>
      <c r="AI13" s="2"/>
      <c r="AJ13" s="2"/>
    </row>
    <row r="14" spans="2:36" ht="17.649999999999999" hidden="1" customHeight="1" x14ac:dyDescent="0.25">
      <c r="C14" s="84"/>
      <c r="D14" s="84"/>
      <c r="E14" s="85"/>
      <c r="F14" s="85"/>
      <c r="G14" s="85"/>
      <c r="H14" s="85"/>
      <c r="I14" s="85"/>
      <c r="J14" s="85"/>
      <c r="K14" s="85"/>
      <c r="L14" s="85"/>
      <c r="M14" s="85"/>
      <c r="N14" s="85"/>
      <c r="O14" s="85"/>
      <c r="Y14" s="2"/>
      <c r="Z14" s="2"/>
      <c r="AA14" s="2"/>
      <c r="AB14" s="2"/>
      <c r="AC14" s="2"/>
      <c r="AD14" s="2"/>
      <c r="AE14" s="2"/>
      <c r="AF14" s="2"/>
      <c r="AG14" s="2"/>
      <c r="AH14" s="2"/>
      <c r="AI14" s="2"/>
      <c r="AJ14" s="2"/>
    </row>
    <row r="15" spans="2:36" ht="21.6" customHeight="1" x14ac:dyDescent="0.25">
      <c r="I15" s="26" t="s">
        <v>14</v>
      </c>
      <c r="Y15" s="2"/>
      <c r="Z15" s="2"/>
      <c r="AA15" s="2"/>
      <c r="AB15" s="2"/>
      <c r="AC15" s="2"/>
      <c r="AD15" s="2"/>
      <c r="AE15" s="2"/>
      <c r="AF15" s="2"/>
      <c r="AG15" s="2"/>
      <c r="AH15" s="2"/>
      <c r="AI15" s="2"/>
      <c r="AJ15" s="2"/>
    </row>
    <row r="16" spans="2:36" ht="4.9000000000000004" customHeight="1" x14ac:dyDescent="0.25">
      <c r="B16" s="27"/>
      <c r="C16" s="9"/>
      <c r="D16" s="9"/>
      <c r="E16" s="9"/>
      <c r="F16" s="9"/>
      <c r="G16" s="9"/>
      <c r="H16" s="9"/>
      <c r="I16" s="9"/>
      <c r="J16" s="9"/>
      <c r="K16" s="9"/>
      <c r="L16" s="9"/>
      <c r="M16" s="9"/>
      <c r="N16" s="9"/>
      <c r="O16" s="9"/>
      <c r="P16" s="9"/>
      <c r="Q16" s="9"/>
      <c r="R16" s="9"/>
      <c r="S16" s="9"/>
      <c r="T16" s="9"/>
      <c r="U16" s="9"/>
      <c r="V16" s="9"/>
      <c r="W16" s="10"/>
      <c r="Y16" s="2"/>
      <c r="Z16" s="2"/>
      <c r="AA16" s="2"/>
      <c r="AB16" s="2"/>
      <c r="AC16" s="2"/>
      <c r="AD16" s="2"/>
      <c r="AE16" s="2"/>
      <c r="AF16" s="2"/>
      <c r="AG16" s="2"/>
      <c r="AH16" s="2"/>
      <c r="AI16" s="2"/>
      <c r="AJ16" s="2"/>
    </row>
    <row r="17" spans="1:37" ht="56.25" x14ac:dyDescent="0.25">
      <c r="B17" s="28"/>
      <c r="C17" s="29" t="s">
        <v>15</v>
      </c>
      <c r="D17" s="30"/>
      <c r="E17" s="31"/>
      <c r="F17" s="31"/>
      <c r="G17" s="31"/>
      <c r="H17" s="14"/>
      <c r="I17" s="32" t="s">
        <v>16</v>
      </c>
      <c r="J17" s="14"/>
      <c r="K17" s="14"/>
      <c r="L17" s="86" t="s">
        <v>17</v>
      </c>
      <c r="M17" s="86"/>
      <c r="N17" s="86"/>
      <c r="O17" s="86"/>
      <c r="P17" s="86"/>
      <c r="Q17" s="86"/>
      <c r="R17" s="86"/>
      <c r="S17" s="33"/>
      <c r="T17" s="16"/>
      <c r="U17" s="34" t="s">
        <v>18</v>
      </c>
      <c r="V17" s="16"/>
      <c r="W17" s="15"/>
      <c r="Y17" s="2"/>
      <c r="Z17" s="2"/>
      <c r="AA17" s="2"/>
      <c r="AB17" s="2"/>
      <c r="AC17" s="2"/>
      <c r="AD17" s="2"/>
      <c r="AE17" s="2"/>
      <c r="AF17" s="2"/>
      <c r="AG17" s="2"/>
      <c r="AH17" s="2"/>
      <c r="AI17" s="2"/>
      <c r="AJ17" s="2"/>
    </row>
    <row r="18" spans="1:37" ht="10.15" customHeight="1" x14ac:dyDescent="0.25">
      <c r="B18" s="28"/>
      <c r="C18" s="35"/>
      <c r="D18" s="35"/>
      <c r="E18" s="35"/>
      <c r="F18" s="35"/>
      <c r="G18" s="35"/>
      <c r="H18" s="14"/>
      <c r="I18" s="35"/>
      <c r="J18" s="16"/>
      <c r="K18" s="14"/>
      <c r="L18" s="35"/>
      <c r="M18" s="35"/>
      <c r="N18" s="35"/>
      <c r="O18" s="14"/>
      <c r="P18" s="14"/>
      <c r="Q18" s="14"/>
      <c r="R18" s="14"/>
      <c r="S18" s="14"/>
      <c r="T18" s="14"/>
      <c r="U18" s="14"/>
      <c r="V18" s="14"/>
      <c r="W18" s="15"/>
      <c r="Y18" s="2"/>
      <c r="Z18" s="2"/>
      <c r="AA18" s="2"/>
      <c r="AB18" s="2"/>
      <c r="AC18" s="2"/>
      <c r="AD18" s="2"/>
      <c r="AE18" s="2"/>
      <c r="AF18" s="2"/>
      <c r="AG18" s="2"/>
      <c r="AH18" s="2"/>
      <c r="AI18" s="2"/>
      <c r="AJ18" s="2"/>
    </row>
    <row r="19" spans="1:37" ht="15" customHeight="1" thickBot="1" x14ac:dyDescent="0.3">
      <c r="B19" s="28"/>
      <c r="C19" s="36" t="s">
        <v>19</v>
      </c>
      <c r="D19" s="36"/>
      <c r="E19" s="36"/>
      <c r="F19" s="36"/>
      <c r="G19" s="36"/>
      <c r="H19" s="37"/>
      <c r="I19" s="38"/>
      <c r="J19" s="39"/>
      <c r="K19" s="37"/>
      <c r="L19" s="38"/>
      <c r="M19" s="38"/>
      <c r="N19" s="38"/>
      <c r="O19" s="37"/>
      <c r="P19" s="37"/>
      <c r="Q19" s="37"/>
      <c r="R19" s="37"/>
      <c r="S19" s="37"/>
      <c r="T19" s="37"/>
      <c r="U19" s="37"/>
      <c r="V19" s="37"/>
      <c r="W19" s="15"/>
      <c r="Y19" s="2"/>
      <c r="Z19" s="2"/>
      <c r="AA19" s="2"/>
      <c r="AB19" s="2"/>
      <c r="AC19" s="2"/>
      <c r="AD19" s="2"/>
      <c r="AE19" s="2"/>
      <c r="AF19" s="2"/>
      <c r="AG19" s="2"/>
      <c r="AH19" s="2"/>
      <c r="AI19" s="2"/>
      <c r="AJ19" s="2"/>
    </row>
    <row r="20" spans="1:37" customFormat="1" ht="34.9" customHeight="1" thickBot="1" x14ac:dyDescent="0.3">
      <c r="A20" s="1"/>
      <c r="B20" s="40"/>
      <c r="C20" s="41" t="str">
        <f>AH20+AI20/10&amp;")"</f>
        <v>1.1)</v>
      </c>
      <c r="D20" s="74" t="s">
        <v>20</v>
      </c>
      <c r="E20" s="74"/>
      <c r="F20" s="74"/>
      <c r="G20" s="74"/>
      <c r="H20" s="37"/>
      <c r="I20" s="42">
        <v>408</v>
      </c>
      <c r="J20" s="43" t="str">
        <f>IF(Y20=0,"*","")</f>
        <v/>
      </c>
      <c r="K20" s="37"/>
      <c r="L20" s="44" t="s">
        <v>49</v>
      </c>
      <c r="M20" s="43" t="str">
        <f>IF(Z20=0,"*","")</f>
        <v/>
      </c>
      <c r="N20" s="37"/>
      <c r="O20" s="75"/>
      <c r="P20" s="75"/>
      <c r="Q20" s="75"/>
      <c r="R20" s="75"/>
      <c r="S20" s="43" t="str">
        <f>IF(L20=Z$68,IF(O20="","*",""),"")</f>
        <v/>
      </c>
      <c r="T20" s="45"/>
      <c r="U20" s="46"/>
      <c r="V20" s="45"/>
      <c r="W20" s="15"/>
      <c r="X20" s="1"/>
      <c r="Y20" s="2">
        <f>IF(I20="",0,
IF(I20&gt;=0,IF(I20=ROUND(I20,0),1,0),
0))</f>
        <v>1</v>
      </c>
      <c r="Z20" s="2">
        <f>IF(OR(L20="",L20=Z$67),0,1)</f>
        <v>1</v>
      </c>
      <c r="AA20" s="2">
        <f>IF(Z20=0,0,
IF(L20=Z$68,IF(O20="",0,1),1))</f>
        <v>1</v>
      </c>
      <c r="AB20" s="2"/>
      <c r="AC20" s="2"/>
      <c r="AD20" s="2"/>
      <c r="AE20" s="2">
        <f>COUNTA(Y20:AD20)</f>
        <v>3</v>
      </c>
      <c r="AF20" s="2">
        <f>SUM(Y20:AD20)</f>
        <v>3</v>
      </c>
      <c r="AG20" s="2">
        <v>1</v>
      </c>
      <c r="AH20" s="2">
        <f>LOOKUP(2,1/(AG$5:AG20&lt;&gt;""),AG$5:AG20)</f>
        <v>1</v>
      </c>
      <c r="AI20" s="2">
        <f>COUNTIF(AH$5:AH20,AH20)</f>
        <v>1</v>
      </c>
      <c r="AJ20" s="2"/>
      <c r="AK20" s="1"/>
    </row>
    <row r="21" spans="1:37" customFormat="1" ht="34.9" customHeight="1" thickBot="1" x14ac:dyDescent="0.3">
      <c r="A21" s="1"/>
      <c r="B21" s="40"/>
      <c r="C21" s="41" t="str">
        <f>AH21+AI21/10&amp;")"</f>
        <v>1.2)</v>
      </c>
      <c r="D21" s="76" t="s">
        <v>21</v>
      </c>
      <c r="E21" s="76"/>
      <c r="F21" s="76"/>
      <c r="G21" s="76"/>
      <c r="H21" s="37"/>
      <c r="I21" s="42">
        <v>405</v>
      </c>
      <c r="J21" s="43" t="str">
        <f>IF(Y21=0,"*","")</f>
        <v/>
      </c>
      <c r="K21" s="37"/>
      <c r="L21" s="44" t="s">
        <v>49</v>
      </c>
      <c r="M21" s="43" t="str">
        <f>IF(Z21=0,"*","")</f>
        <v/>
      </c>
      <c r="N21" s="37"/>
      <c r="O21" s="75"/>
      <c r="P21" s="75"/>
      <c r="Q21" s="75"/>
      <c r="R21" s="75"/>
      <c r="S21" s="43" t="str">
        <f>IF(L21=Z$68,IF(O21="","*",""),"")</f>
        <v/>
      </c>
      <c r="T21" s="45"/>
      <c r="U21" s="46"/>
      <c r="V21" s="45"/>
      <c r="W21" s="15"/>
      <c r="X21" s="1"/>
      <c r="Y21" s="2">
        <f>IF(I21="",0,
IF(I21&gt;=0,IF(I21=ROUND(I21,0),1,0),
0))</f>
        <v>1</v>
      </c>
      <c r="Z21" s="2">
        <f>IF(OR(L21="",L21=Z$67),0,1)</f>
        <v>1</v>
      </c>
      <c r="AA21" s="2">
        <f>IF(Z21=0,0,
IF(L21=Z$68,IF(O21="",0,1),1))</f>
        <v>1</v>
      </c>
      <c r="AB21" s="2"/>
      <c r="AC21" s="2"/>
      <c r="AD21" s="2"/>
      <c r="AE21" s="2">
        <f>COUNTA(Y21:AD21)</f>
        <v>3</v>
      </c>
      <c r="AF21" s="2">
        <f>SUM(Y21:AD21)</f>
        <v>3</v>
      </c>
      <c r="AG21" s="2"/>
      <c r="AH21" s="2">
        <f>LOOKUP(2,1/(AG$5:AG21&lt;&gt;""),AG$5:AG21)</f>
        <v>1</v>
      </c>
      <c r="AI21" s="2">
        <f>COUNTIF(AH$5:AH21,AH21)</f>
        <v>2</v>
      </c>
      <c r="AJ21" s="2"/>
      <c r="AK21" s="1"/>
    </row>
    <row r="22" spans="1:37" customFormat="1" ht="34.9" customHeight="1" thickBot="1" x14ac:dyDescent="0.3">
      <c r="A22" s="1"/>
      <c r="B22" s="40"/>
      <c r="C22" s="41" t="str">
        <f>AH22+AI22/10&amp;")"</f>
        <v>1.3)</v>
      </c>
      <c r="D22" s="76" t="s">
        <v>22</v>
      </c>
      <c r="E22" s="76"/>
      <c r="F22" s="76"/>
      <c r="G22" s="76"/>
      <c r="H22" s="37"/>
      <c r="I22" s="42">
        <v>154</v>
      </c>
      <c r="J22" s="43" t="str">
        <f>IF(Y22=0,"*","")</f>
        <v/>
      </c>
      <c r="K22" s="37"/>
      <c r="L22" s="44" t="s">
        <v>49</v>
      </c>
      <c r="M22" s="43" t="str">
        <f>IF(Z22=0,"*","")</f>
        <v/>
      </c>
      <c r="N22" s="37"/>
      <c r="O22" s="75"/>
      <c r="P22" s="75"/>
      <c r="Q22" s="75"/>
      <c r="R22" s="75"/>
      <c r="S22" s="43" t="str">
        <f>IF(L22=Z$68,IF(O22="","*",""),"")</f>
        <v/>
      </c>
      <c r="T22" s="45"/>
      <c r="U22" s="46"/>
      <c r="V22" s="45"/>
      <c r="W22" s="15"/>
      <c r="X22" s="1"/>
      <c r="Y22" s="2">
        <f>IF(I22="",0,
IF(I22&gt;=0,IF(I22=ROUND(I22,0),1,0),
0))</f>
        <v>1</v>
      </c>
      <c r="Z22" s="2">
        <f>IF(OR(L22="",L22=Z$67),0,1)</f>
        <v>1</v>
      </c>
      <c r="AA22" s="2">
        <f>IF(Z22=0,0,
IF(L22=Z$68,IF(O22="",0,1),1))</f>
        <v>1</v>
      </c>
      <c r="AB22" s="2"/>
      <c r="AC22" s="2"/>
      <c r="AD22" s="2"/>
      <c r="AE22" s="2">
        <f>COUNTA(Y22:AD22)</f>
        <v>3</v>
      </c>
      <c r="AF22" s="2">
        <f>SUM(Y22:AD22)</f>
        <v>3</v>
      </c>
      <c r="AG22" s="2"/>
      <c r="AH22" s="2">
        <f>LOOKUP(2,1/(AG$5:AG22&lt;&gt;""),AG$5:AG22)</f>
        <v>1</v>
      </c>
      <c r="AI22" s="2">
        <f>COUNTIF(AH$5:AH22,AH22)</f>
        <v>3</v>
      </c>
      <c r="AJ22" s="2"/>
      <c r="AK22" s="1"/>
    </row>
    <row r="23" spans="1:37" customFormat="1" ht="4.9000000000000004" customHeight="1" x14ac:dyDescent="0.25">
      <c r="A23" s="1"/>
      <c r="B23" s="28"/>
      <c r="C23" s="37"/>
      <c r="D23" s="37"/>
      <c r="E23" s="37"/>
      <c r="F23" s="37"/>
      <c r="G23" s="37"/>
      <c r="H23" s="37"/>
      <c r="I23" s="37"/>
      <c r="J23" s="37"/>
      <c r="K23" s="37"/>
      <c r="L23" s="37"/>
      <c r="M23" s="37"/>
      <c r="N23" s="37"/>
      <c r="O23" s="37"/>
      <c r="P23" s="37"/>
      <c r="Q23" s="37"/>
      <c r="R23" s="37"/>
      <c r="S23" s="37"/>
      <c r="T23" s="37"/>
      <c r="U23" s="37"/>
      <c r="V23" s="37"/>
      <c r="W23" s="15"/>
      <c r="X23" s="1"/>
      <c r="Y23" s="2"/>
      <c r="Z23" s="2"/>
      <c r="AA23" s="2"/>
      <c r="AB23" s="2"/>
      <c r="AC23" s="2"/>
      <c r="AD23" s="2"/>
      <c r="AE23" s="2"/>
      <c r="AF23" s="2"/>
      <c r="AG23" s="2"/>
      <c r="AH23" s="2"/>
      <c r="AI23" s="2"/>
      <c r="AJ23" s="2"/>
      <c r="AK23" s="1"/>
    </row>
    <row r="24" spans="1:37" s="47" customFormat="1" ht="12" customHeight="1" x14ac:dyDescent="0.2">
      <c r="B24" s="48"/>
      <c r="C24" s="49" t="str">
        <f>IF(AJ24=1,"Section complete","")</f>
        <v>Section complete</v>
      </c>
      <c r="D24" s="50"/>
      <c r="E24" s="50"/>
      <c r="F24" s="50"/>
      <c r="G24" s="50"/>
      <c r="H24" s="50"/>
      <c r="I24" s="50"/>
      <c r="J24" s="50"/>
      <c r="K24" s="50"/>
      <c r="L24" s="50"/>
      <c r="M24" s="50"/>
      <c r="N24" s="50"/>
      <c r="O24" s="50"/>
      <c r="P24" s="50"/>
      <c r="Q24" s="50"/>
      <c r="R24" s="50"/>
      <c r="S24" s="51"/>
      <c r="T24" s="52"/>
      <c r="U24" s="52"/>
      <c r="V24" s="52"/>
      <c r="W24" s="53"/>
      <c r="Y24" s="54"/>
      <c r="Z24" s="54"/>
      <c r="AA24" s="54"/>
      <c r="AB24" s="54"/>
      <c r="AC24" s="54"/>
      <c r="AD24" s="54"/>
      <c r="AE24" s="54"/>
      <c r="AF24" s="54"/>
      <c r="AG24" s="54"/>
      <c r="AH24" s="54"/>
      <c r="AI24" s="54"/>
      <c r="AJ24" s="54">
        <f>IF(INDEX($AA$57:$AA$64,MATCH(AG20,$Y$57:$Y$64,0))=INDEX($Z$57:$Z$64,MATCH(AG20,$Y$57:$Y$64,0)),1,0)</f>
        <v>1</v>
      </c>
    </row>
    <row r="25" spans="1:37" customFormat="1" ht="10.15" customHeight="1" x14ac:dyDescent="0.25">
      <c r="A25" s="1"/>
      <c r="B25" s="28"/>
      <c r="C25" s="14"/>
      <c r="D25" s="14"/>
      <c r="E25" s="14"/>
      <c r="F25" s="14"/>
      <c r="G25" s="14"/>
      <c r="H25" s="14"/>
      <c r="I25" s="14"/>
      <c r="J25" s="14"/>
      <c r="K25" s="14"/>
      <c r="L25" s="14"/>
      <c r="M25" s="14"/>
      <c r="N25" s="14"/>
      <c r="O25" s="14"/>
      <c r="P25" s="14"/>
      <c r="Q25" s="14"/>
      <c r="R25" s="14"/>
      <c r="S25" s="14"/>
      <c r="T25" s="14"/>
      <c r="U25" s="14"/>
      <c r="V25" s="14"/>
      <c r="W25" s="15"/>
      <c r="X25" s="1"/>
      <c r="Y25" s="2"/>
      <c r="Z25" s="2"/>
      <c r="AA25" s="2"/>
      <c r="AB25" s="2"/>
      <c r="AC25" s="2"/>
      <c r="AD25" s="2"/>
      <c r="AE25" s="2"/>
      <c r="AF25" s="2"/>
      <c r="AG25" s="2"/>
      <c r="AH25" s="2"/>
      <c r="AI25" s="2"/>
      <c r="AJ25" s="2"/>
      <c r="AK25" s="1"/>
    </row>
    <row r="26" spans="1:37" customFormat="1" ht="15" customHeight="1" thickBot="1" x14ac:dyDescent="0.3">
      <c r="A26" s="1"/>
      <c r="B26" s="28"/>
      <c r="C26" s="36" t="s">
        <v>23</v>
      </c>
      <c r="D26" s="36"/>
      <c r="E26" s="36"/>
      <c r="F26" s="36"/>
      <c r="G26" s="36"/>
      <c r="H26" s="37"/>
      <c r="I26" s="38"/>
      <c r="J26" s="39"/>
      <c r="K26" s="37"/>
      <c r="L26" s="38"/>
      <c r="M26" s="38"/>
      <c r="N26" s="38"/>
      <c r="O26" s="37"/>
      <c r="P26" s="37"/>
      <c r="Q26" s="37"/>
      <c r="R26" s="37"/>
      <c r="S26" s="37"/>
      <c r="T26" s="37"/>
      <c r="U26" s="37"/>
      <c r="V26" s="37"/>
      <c r="W26" s="15"/>
      <c r="X26" s="1"/>
      <c r="Y26" s="2"/>
      <c r="Z26" s="2"/>
      <c r="AA26" s="2"/>
      <c r="AB26" s="2"/>
      <c r="AC26" s="2"/>
      <c r="AD26" s="2"/>
      <c r="AE26" s="2"/>
      <c r="AF26" s="2"/>
      <c r="AG26" s="2"/>
      <c r="AH26" s="2"/>
      <c r="AI26" s="2"/>
      <c r="AJ26" s="2"/>
      <c r="AK26" s="1"/>
    </row>
    <row r="27" spans="1:37" customFormat="1" ht="37.15" customHeight="1" thickBot="1" x14ac:dyDescent="0.3">
      <c r="A27" s="1"/>
      <c r="B27" s="40"/>
      <c r="C27" s="41" t="str">
        <f>AH27+AI27/10&amp;")"</f>
        <v>2.1)</v>
      </c>
      <c r="D27" s="74" t="s">
        <v>24</v>
      </c>
      <c r="E27" s="74"/>
      <c r="F27" s="74"/>
      <c r="G27" s="74"/>
      <c r="H27" s="37"/>
      <c r="I27" s="42">
        <v>352</v>
      </c>
      <c r="J27" s="43" t="str">
        <f>IF(Y27=0,"*","")</f>
        <v/>
      </c>
      <c r="K27" s="37"/>
      <c r="L27" s="44" t="s">
        <v>45</v>
      </c>
      <c r="M27" s="43" t="str">
        <f>IF(Z27=0,"*","")</f>
        <v/>
      </c>
      <c r="N27" s="37"/>
      <c r="O27" s="78" t="s">
        <v>351</v>
      </c>
      <c r="P27" s="78"/>
      <c r="Q27" s="78"/>
      <c r="R27" s="78"/>
      <c r="S27" s="43" t="str">
        <f>IF(L27=Z$68,IF(O27="","*",""),"")</f>
        <v/>
      </c>
      <c r="T27" s="45"/>
      <c r="U27" s="46"/>
      <c r="V27" s="45"/>
      <c r="W27" s="15"/>
      <c r="X27" s="1"/>
      <c r="Y27" s="2">
        <f>IF(I27="",0,
IF(I27&gt;=0,IF(I27=ROUND(I27,0),1,0),
0))</f>
        <v>1</v>
      </c>
      <c r="Z27" s="2">
        <f>IF(OR(L27="",L27=Z$67),0,1)</f>
        <v>1</v>
      </c>
      <c r="AA27" s="2">
        <f>IF(Z27=0,0,
IF(L27=Z$68,IF(O27="",0,1),1))</f>
        <v>1</v>
      </c>
      <c r="AB27" s="2"/>
      <c r="AC27" s="2"/>
      <c r="AD27" s="2"/>
      <c r="AE27" s="2">
        <f>COUNTA(Y27:AD27)</f>
        <v>3</v>
      </c>
      <c r="AF27" s="2">
        <f>SUM(Y27:AD27)</f>
        <v>3</v>
      </c>
      <c r="AG27" s="2">
        <v>2</v>
      </c>
      <c r="AH27" s="2">
        <f>LOOKUP(2,1/(AG$5:AG27&lt;&gt;""),AG$5:AG27)</f>
        <v>2</v>
      </c>
      <c r="AI27" s="2">
        <f>COUNTIF(AH$5:AH27,AH27)</f>
        <v>1</v>
      </c>
      <c r="AJ27" s="2"/>
      <c r="AK27" s="1"/>
    </row>
    <row r="28" spans="1:37" customFormat="1" ht="77.45" customHeight="1" thickBot="1" x14ac:dyDescent="0.3">
      <c r="A28" s="1"/>
      <c r="B28" s="40"/>
      <c r="C28" s="41" t="str">
        <f>AH28+AI28/10&amp;")"</f>
        <v>2.2)</v>
      </c>
      <c r="D28" s="76" t="s">
        <v>25</v>
      </c>
      <c r="E28" s="76"/>
      <c r="F28" s="76"/>
      <c r="G28" s="76"/>
      <c r="H28" s="37"/>
      <c r="I28" s="42">
        <v>174</v>
      </c>
      <c r="J28" s="43" t="str">
        <f>IF(Y28=0,"*","")</f>
        <v/>
      </c>
      <c r="K28" s="37"/>
      <c r="L28" s="44" t="s">
        <v>45</v>
      </c>
      <c r="M28" s="43" t="str">
        <f>IF(Z28=0,"*","")</f>
        <v/>
      </c>
      <c r="N28" s="37"/>
      <c r="O28" s="78" t="s">
        <v>352</v>
      </c>
      <c r="P28" s="78"/>
      <c r="Q28" s="78"/>
      <c r="R28" s="78"/>
      <c r="S28" s="43" t="str">
        <f>IF(L28=Z$68,IF(O28="","*",""),"")</f>
        <v/>
      </c>
      <c r="T28" s="45"/>
      <c r="U28" s="73" t="s">
        <v>362</v>
      </c>
      <c r="V28" s="45"/>
      <c r="W28" s="15"/>
      <c r="X28" s="1"/>
      <c r="Y28" s="2">
        <f>IF(I28="",0,
IF(I28&gt;=0,IF(I28=ROUND(I28,0),1,0),
0))</f>
        <v>1</v>
      </c>
      <c r="Z28" s="2">
        <f>IF(OR(L28="",L28=Z$67),0,1)</f>
        <v>1</v>
      </c>
      <c r="AA28" s="2">
        <f>IF(Z28=0,0,
IF(L28=Z$68,IF(O28="",0,1),1))</f>
        <v>1</v>
      </c>
      <c r="AB28" s="2"/>
      <c r="AC28" s="2"/>
      <c r="AD28" s="2"/>
      <c r="AE28" s="2">
        <f>COUNTA(Y28:AD28)</f>
        <v>3</v>
      </c>
      <c r="AF28" s="2">
        <f>SUM(Y28:AD28)</f>
        <v>3</v>
      </c>
      <c r="AG28" s="2"/>
      <c r="AH28" s="2">
        <f>LOOKUP(2,1/(AG$5:AG28&lt;&gt;""),AG$5:AG28)</f>
        <v>2</v>
      </c>
      <c r="AI28" s="2">
        <f>COUNTIF(AH$5:AH28,AH28)</f>
        <v>2</v>
      </c>
      <c r="AJ28" s="2"/>
      <c r="AK28" s="1"/>
    </row>
    <row r="29" spans="1:37" customFormat="1" ht="177.6" customHeight="1" thickBot="1" x14ac:dyDescent="0.3">
      <c r="A29" s="1"/>
      <c r="B29" s="40"/>
      <c r="C29" s="41" t="str">
        <f>AH29+AI29/10&amp;")"</f>
        <v>2.3)</v>
      </c>
      <c r="D29" s="76" t="s">
        <v>26</v>
      </c>
      <c r="E29" s="76"/>
      <c r="F29" s="76"/>
      <c r="G29" s="76"/>
      <c r="H29" s="37"/>
      <c r="I29" s="42">
        <v>294</v>
      </c>
      <c r="J29" s="43" t="str">
        <f>IF(Y29=0,"*","")</f>
        <v/>
      </c>
      <c r="K29" s="37"/>
      <c r="L29" s="44" t="s">
        <v>45</v>
      </c>
      <c r="M29" s="43" t="str">
        <f>IF(Z29=0,"*","")</f>
        <v/>
      </c>
      <c r="N29" s="37"/>
      <c r="O29" s="78" t="s">
        <v>353</v>
      </c>
      <c r="P29" s="78"/>
      <c r="Q29" s="78"/>
      <c r="R29" s="78"/>
      <c r="S29" s="43" t="str">
        <f>IF(L29=Z$68,IF(O29="","*",""),"")</f>
        <v/>
      </c>
      <c r="T29" s="45"/>
      <c r="U29" s="72" t="s">
        <v>354</v>
      </c>
      <c r="V29" s="45"/>
      <c r="W29" s="15"/>
      <c r="X29" s="1"/>
      <c r="Y29" s="2">
        <f>IF(I29="",0,
IF(I29&gt;=0,IF(I29=ROUND(I29,0),1,0),
0))</f>
        <v>1</v>
      </c>
      <c r="Z29" s="2">
        <f>IF(OR(L29="",L29=Z$67),0,1)</f>
        <v>1</v>
      </c>
      <c r="AA29" s="2">
        <f>IF(Z29=0,0,
IF(L29=Z$68,IF(O29="",0,1),1))</f>
        <v>1</v>
      </c>
      <c r="AB29" s="2"/>
      <c r="AC29" s="2"/>
      <c r="AD29" s="2"/>
      <c r="AE29" s="2">
        <f>COUNTA(Y29:AD29)</f>
        <v>3</v>
      </c>
      <c r="AF29" s="2">
        <f>SUM(Y29:AD29)</f>
        <v>3</v>
      </c>
      <c r="AG29" s="2"/>
      <c r="AH29" s="2">
        <f>LOOKUP(2,1/(AG$5:AG29&lt;&gt;""),AG$5:AG29)</f>
        <v>2</v>
      </c>
      <c r="AI29" s="2">
        <f>COUNTIF(AH$5:AH29,AH29)</f>
        <v>3</v>
      </c>
      <c r="AJ29" s="2"/>
      <c r="AK29" s="1"/>
    </row>
    <row r="30" spans="1:37" customFormat="1" ht="4.9000000000000004" customHeight="1" x14ac:dyDescent="0.25">
      <c r="A30" s="1"/>
      <c r="B30" s="28"/>
      <c r="C30" s="37"/>
      <c r="D30" s="37"/>
      <c r="E30" s="37"/>
      <c r="F30" s="37"/>
      <c r="G30" s="37"/>
      <c r="H30" s="37"/>
      <c r="I30" s="37"/>
      <c r="J30" s="37"/>
      <c r="K30" s="37"/>
      <c r="L30" s="37"/>
      <c r="M30" s="37"/>
      <c r="N30" s="37"/>
      <c r="O30" s="37"/>
      <c r="P30" s="37"/>
      <c r="Q30" s="37"/>
      <c r="R30" s="37"/>
      <c r="S30" s="37"/>
      <c r="T30" s="37"/>
      <c r="U30" s="37"/>
      <c r="V30" s="37"/>
      <c r="W30" s="15"/>
      <c r="X30" s="1"/>
      <c r="Y30" s="2"/>
      <c r="Z30" s="2"/>
      <c r="AA30" s="2"/>
      <c r="AB30" s="2"/>
      <c r="AC30" s="2"/>
      <c r="AD30" s="2"/>
      <c r="AE30" s="2"/>
      <c r="AF30" s="2"/>
      <c r="AG30" s="2"/>
      <c r="AH30" s="2"/>
      <c r="AI30" s="2"/>
      <c r="AJ30" s="2"/>
      <c r="AK30" s="1"/>
    </row>
    <row r="31" spans="1:37" s="47" customFormat="1" ht="12" customHeight="1" x14ac:dyDescent="0.2">
      <c r="B31" s="48"/>
      <c r="C31" s="49" t="str">
        <f>IF(AJ31=1,"Section complete","")</f>
        <v>Section complete</v>
      </c>
      <c r="D31" s="50"/>
      <c r="E31" s="50"/>
      <c r="F31" s="50"/>
      <c r="G31" s="50"/>
      <c r="H31" s="50"/>
      <c r="I31" s="50"/>
      <c r="J31" s="50"/>
      <c r="K31" s="50"/>
      <c r="L31" s="50"/>
      <c r="M31" s="50"/>
      <c r="N31" s="50"/>
      <c r="O31" s="50"/>
      <c r="P31" s="50"/>
      <c r="Q31" s="50"/>
      <c r="R31" s="50"/>
      <c r="S31" s="52"/>
      <c r="T31" s="52"/>
      <c r="U31" s="52"/>
      <c r="V31" s="52"/>
      <c r="W31" s="53"/>
      <c r="Y31" s="54"/>
      <c r="Z31" s="54"/>
      <c r="AA31" s="54"/>
      <c r="AB31" s="54"/>
      <c r="AC31" s="54"/>
      <c r="AD31" s="54"/>
      <c r="AE31" s="54"/>
      <c r="AF31" s="54"/>
      <c r="AG31" s="54"/>
      <c r="AH31" s="54"/>
      <c r="AI31" s="54"/>
      <c r="AJ31" s="54">
        <f>IF(INDEX($AA$57:$AA$64,MATCH(AG27,$Y$57:$Y$64,0))=INDEX($Z$57:$Z$64,MATCH(AG27,$Y$57:$Y$64,0)),1,0)</f>
        <v>1</v>
      </c>
    </row>
    <row r="32" spans="1:37" customFormat="1" ht="10.15" customHeight="1" x14ac:dyDescent="0.25">
      <c r="A32" s="1"/>
      <c r="B32" s="28"/>
      <c r="C32" s="14"/>
      <c r="D32" s="14"/>
      <c r="E32" s="14"/>
      <c r="F32" s="14"/>
      <c r="G32" s="14"/>
      <c r="H32" s="14"/>
      <c r="I32" s="14"/>
      <c r="J32" s="14"/>
      <c r="K32" s="14"/>
      <c r="L32" s="14"/>
      <c r="M32" s="14"/>
      <c r="N32" s="14"/>
      <c r="O32" s="14"/>
      <c r="P32" s="14"/>
      <c r="Q32" s="14"/>
      <c r="R32" s="14"/>
      <c r="S32" s="14"/>
      <c r="T32" s="14"/>
      <c r="U32" s="14"/>
      <c r="V32" s="14"/>
      <c r="W32" s="15"/>
      <c r="X32" s="1"/>
      <c r="Y32" s="2"/>
      <c r="Z32" s="2"/>
      <c r="AA32" s="2"/>
      <c r="AB32" s="2"/>
      <c r="AC32" s="2"/>
      <c r="AD32" s="2"/>
      <c r="AE32" s="2"/>
      <c r="AF32" s="2"/>
      <c r="AG32" s="2"/>
      <c r="AH32" s="2"/>
      <c r="AI32" s="2"/>
      <c r="AJ32" s="2"/>
      <c r="AK32" s="1"/>
    </row>
    <row r="33" spans="1:37" customFormat="1" ht="15" customHeight="1" thickBot="1" x14ac:dyDescent="0.3">
      <c r="A33" s="1"/>
      <c r="B33" s="28"/>
      <c r="C33" s="36" t="s">
        <v>27</v>
      </c>
      <c r="D33" s="36"/>
      <c r="E33" s="36"/>
      <c r="F33" s="36"/>
      <c r="G33" s="36"/>
      <c r="H33" s="37"/>
      <c r="I33" s="38"/>
      <c r="J33" s="39"/>
      <c r="K33" s="37"/>
      <c r="L33" s="38"/>
      <c r="M33" s="38"/>
      <c r="N33" s="38"/>
      <c r="O33" s="37"/>
      <c r="P33" s="37"/>
      <c r="Q33" s="37"/>
      <c r="R33" s="37"/>
      <c r="S33" s="37"/>
      <c r="T33" s="37"/>
      <c r="U33" s="37"/>
      <c r="V33" s="37"/>
      <c r="W33" s="15"/>
      <c r="X33" s="1"/>
      <c r="Y33" s="2"/>
      <c r="Z33" s="2"/>
      <c r="AA33" s="2"/>
      <c r="AB33" s="2"/>
      <c r="AC33" s="2"/>
      <c r="AD33" s="2"/>
      <c r="AE33" s="2"/>
      <c r="AF33" s="2"/>
      <c r="AG33" s="2"/>
      <c r="AH33" s="2"/>
      <c r="AI33" s="2"/>
      <c r="AJ33" s="2"/>
      <c r="AK33" s="1"/>
    </row>
    <row r="34" spans="1:37" customFormat="1" ht="128.44999999999999" customHeight="1" thickBot="1" x14ac:dyDescent="0.3">
      <c r="A34" s="1"/>
      <c r="B34" s="40"/>
      <c r="C34" s="41" t="str">
        <f>AH34+AI34/10&amp;")"</f>
        <v>3.1)</v>
      </c>
      <c r="D34" s="74" t="s">
        <v>28</v>
      </c>
      <c r="E34" s="74"/>
      <c r="F34" s="74"/>
      <c r="G34" s="74"/>
      <c r="H34" s="37"/>
      <c r="I34" s="42">
        <v>420</v>
      </c>
      <c r="J34" s="43" t="str">
        <f>IF(Y34=0,"*","")</f>
        <v/>
      </c>
      <c r="K34" s="37"/>
      <c r="L34" s="44" t="s">
        <v>49</v>
      </c>
      <c r="M34" s="43" t="str">
        <f>IF(Z34=0,"*","")</f>
        <v/>
      </c>
      <c r="N34" s="37"/>
      <c r="O34" s="75"/>
      <c r="P34" s="75"/>
      <c r="Q34" s="75"/>
      <c r="R34" s="75"/>
      <c r="S34" s="43" t="str">
        <f>IF(L34=Z$68,IF(O34="","*",""),"")</f>
        <v/>
      </c>
      <c r="T34" s="45"/>
      <c r="U34" s="46" t="s">
        <v>356</v>
      </c>
      <c r="V34" s="45"/>
      <c r="W34" s="15"/>
      <c r="X34" s="1"/>
      <c r="Y34" s="2">
        <f>IF(I34="",0,
IF(I34&gt;=0,IF(I34=ROUND(I34,0),1,0),
0))</f>
        <v>1</v>
      </c>
      <c r="Z34" s="2">
        <f>IF(OR(L34="",L34=Z$67),0,1)</f>
        <v>1</v>
      </c>
      <c r="AA34" s="2">
        <f>IF(Z34=0,0,
IF(L34=Z$68,IF(O34="",0,1),1))</f>
        <v>1</v>
      </c>
      <c r="AB34" s="2"/>
      <c r="AC34" s="2"/>
      <c r="AD34" s="2"/>
      <c r="AE34" s="2">
        <f>COUNTA(Y34:AD34)</f>
        <v>3</v>
      </c>
      <c r="AF34" s="2">
        <f>SUM(Y34:AD34)</f>
        <v>3</v>
      </c>
      <c r="AG34" s="2">
        <v>3</v>
      </c>
      <c r="AH34" s="2">
        <f>LOOKUP(2,1/(AG$5:AG34&lt;&gt;""),AG$5:AG34)</f>
        <v>3</v>
      </c>
      <c r="AI34" s="2">
        <f>COUNTIF(AH$5:AH34,AH34)</f>
        <v>1</v>
      </c>
      <c r="AJ34" s="2"/>
      <c r="AK34" s="1"/>
    </row>
    <row r="35" spans="1:37" customFormat="1" ht="34.9" customHeight="1" thickBot="1" x14ac:dyDescent="0.3">
      <c r="A35" s="1"/>
      <c r="B35" s="40"/>
      <c r="C35" s="41" t="str">
        <f>AH35+AI35/10&amp;")"</f>
        <v>3.2)</v>
      </c>
      <c r="D35" s="76" t="s">
        <v>29</v>
      </c>
      <c r="E35" s="76"/>
      <c r="F35" s="76"/>
      <c r="G35" s="76"/>
      <c r="H35" s="37"/>
      <c r="I35" s="42">
        <v>349</v>
      </c>
      <c r="J35" s="43" t="str">
        <f>IF(Y35=0,"*","")</f>
        <v/>
      </c>
      <c r="K35" s="37"/>
      <c r="L35" s="44" t="s">
        <v>45</v>
      </c>
      <c r="M35" s="43" t="str">
        <f>IF(Z35=0,"*","")</f>
        <v/>
      </c>
      <c r="N35" s="37"/>
      <c r="O35" s="78" t="s">
        <v>355</v>
      </c>
      <c r="P35" s="78"/>
      <c r="Q35" s="78"/>
      <c r="R35" s="78"/>
      <c r="S35" s="43" t="str">
        <f>IF(L35=Z$68,IF(O35="","*",""),"")</f>
        <v/>
      </c>
      <c r="T35" s="45"/>
      <c r="U35" s="46"/>
      <c r="V35" s="45"/>
      <c r="W35" s="15"/>
      <c r="X35" s="1"/>
      <c r="Y35" s="2">
        <f>IF(I35="",0,
IF(I35&gt;=0,IF(I35=ROUND(I35,0),1,0),
0))</f>
        <v>1</v>
      </c>
      <c r="Z35" s="2">
        <f>IF(OR(L35="",L35=Z$67),0,1)</f>
        <v>1</v>
      </c>
      <c r="AA35" s="2">
        <f>IF(Z35=0,0,
IF(L35=Z$68,IF(O35="",0,1),1))</f>
        <v>1</v>
      </c>
      <c r="AB35" s="2"/>
      <c r="AC35" s="2"/>
      <c r="AD35" s="2"/>
      <c r="AE35" s="2">
        <f>COUNTA(Y35:AD35)</f>
        <v>3</v>
      </c>
      <c r="AF35" s="2">
        <f>SUM(Y35:AD35)</f>
        <v>3</v>
      </c>
      <c r="AG35" s="2"/>
      <c r="AH35" s="2">
        <f>LOOKUP(2,1/(AG$5:AG35&lt;&gt;""),AG$5:AG35)</f>
        <v>3</v>
      </c>
      <c r="AI35" s="2">
        <f>COUNTIF(AH$5:AH35,AH35)</f>
        <v>2</v>
      </c>
      <c r="AJ35" s="2"/>
      <c r="AK35" s="1"/>
    </row>
    <row r="36" spans="1:37" customFormat="1" ht="4.9000000000000004" customHeight="1" x14ac:dyDescent="0.25">
      <c r="A36" s="1"/>
      <c r="B36" s="28"/>
      <c r="C36" s="37"/>
      <c r="D36" s="37"/>
      <c r="E36" s="37"/>
      <c r="F36" s="37"/>
      <c r="G36" s="37"/>
      <c r="H36" s="37"/>
      <c r="I36" s="37"/>
      <c r="J36" s="37"/>
      <c r="K36" s="37"/>
      <c r="L36" s="37"/>
      <c r="M36" s="37"/>
      <c r="N36" s="37"/>
      <c r="O36" s="37"/>
      <c r="P36" s="37"/>
      <c r="Q36" s="37"/>
      <c r="R36" s="37"/>
      <c r="S36" s="37"/>
      <c r="T36" s="37"/>
      <c r="U36" s="37"/>
      <c r="V36" s="37"/>
      <c r="W36" s="15"/>
      <c r="X36" s="1"/>
      <c r="Y36" s="2"/>
      <c r="Z36" s="2"/>
      <c r="AA36" s="2"/>
      <c r="AB36" s="2"/>
      <c r="AC36" s="2"/>
      <c r="AD36" s="2"/>
      <c r="AE36" s="2"/>
      <c r="AF36" s="2"/>
      <c r="AG36" s="2"/>
      <c r="AH36" s="2"/>
      <c r="AI36" s="2"/>
      <c r="AJ36" s="2"/>
      <c r="AK36" s="1"/>
    </row>
    <row r="37" spans="1:37" s="47" customFormat="1" ht="12" customHeight="1" x14ac:dyDescent="0.2">
      <c r="B37" s="48"/>
      <c r="C37" s="49" t="str">
        <f>IF(AJ37=1,"Section complete","")</f>
        <v>Section complete</v>
      </c>
      <c r="D37" s="50"/>
      <c r="E37" s="50"/>
      <c r="F37" s="50"/>
      <c r="G37" s="50"/>
      <c r="H37" s="50"/>
      <c r="I37" s="50"/>
      <c r="J37" s="50"/>
      <c r="K37" s="50"/>
      <c r="L37" s="50"/>
      <c r="M37" s="50"/>
      <c r="N37" s="50"/>
      <c r="O37" s="50"/>
      <c r="P37" s="50"/>
      <c r="Q37" s="50"/>
      <c r="R37" s="50"/>
      <c r="S37" s="52"/>
      <c r="T37" s="52"/>
      <c r="U37" s="52"/>
      <c r="V37" s="52"/>
      <c r="W37" s="53"/>
      <c r="Y37" s="54"/>
      <c r="Z37" s="54"/>
      <c r="AA37" s="54"/>
      <c r="AB37" s="54"/>
      <c r="AC37" s="54"/>
      <c r="AD37" s="54"/>
      <c r="AE37" s="54"/>
      <c r="AF37" s="54"/>
      <c r="AG37" s="54"/>
      <c r="AH37" s="54"/>
      <c r="AI37" s="54"/>
      <c r="AJ37" s="54">
        <f>IF(INDEX($AA$57:$AA$64,MATCH(AG34,$Y$57:$Y$64,0))=INDEX($Z$57:$Z$64,MATCH(AG34,$Y$57:$Y$64,0)),1,0)</f>
        <v>1</v>
      </c>
    </row>
    <row r="38" spans="1:37" customFormat="1" ht="10.15" customHeight="1" x14ac:dyDescent="0.25">
      <c r="A38" s="1"/>
      <c r="B38" s="28"/>
      <c r="C38" s="14"/>
      <c r="D38" s="14"/>
      <c r="E38" s="14"/>
      <c r="F38" s="14"/>
      <c r="G38" s="14"/>
      <c r="H38" s="14"/>
      <c r="I38" s="14"/>
      <c r="J38" s="14"/>
      <c r="K38" s="14"/>
      <c r="L38" s="14"/>
      <c r="M38" s="14"/>
      <c r="N38" s="14"/>
      <c r="O38" s="14"/>
      <c r="P38" s="14"/>
      <c r="Q38" s="14"/>
      <c r="R38" s="14"/>
      <c r="S38" s="14"/>
      <c r="T38" s="14"/>
      <c r="U38" s="14"/>
      <c r="V38" s="14"/>
      <c r="W38" s="15"/>
      <c r="X38" s="1"/>
      <c r="Y38" s="2"/>
      <c r="Z38" s="2"/>
      <c r="AA38" s="2"/>
      <c r="AB38" s="2"/>
      <c r="AC38" s="2"/>
      <c r="AD38" s="2"/>
      <c r="AE38" s="2"/>
      <c r="AF38" s="2"/>
      <c r="AG38" s="2"/>
      <c r="AH38" s="2"/>
      <c r="AI38" s="2"/>
      <c r="AJ38" s="2"/>
      <c r="AK38" s="1"/>
    </row>
    <row r="39" spans="1:37" customFormat="1" ht="15" customHeight="1" thickBot="1" x14ac:dyDescent="0.3">
      <c r="A39" s="1"/>
      <c r="B39" s="28"/>
      <c r="C39" s="36" t="s">
        <v>30</v>
      </c>
      <c r="D39" s="36"/>
      <c r="E39" s="36"/>
      <c r="F39" s="36"/>
      <c r="G39" s="36"/>
      <c r="H39" s="37"/>
      <c r="I39" s="38"/>
      <c r="J39" s="39"/>
      <c r="K39" s="37"/>
      <c r="L39" s="38"/>
      <c r="M39" s="38"/>
      <c r="N39" s="38"/>
      <c r="O39" s="37"/>
      <c r="P39" s="37"/>
      <c r="Q39" s="37"/>
      <c r="R39" s="37"/>
      <c r="S39" s="37"/>
      <c r="T39" s="37"/>
      <c r="U39" s="37"/>
      <c r="V39" s="37"/>
      <c r="W39" s="15"/>
      <c r="X39" s="1"/>
      <c r="Y39" s="2"/>
      <c r="Z39" s="2"/>
      <c r="AA39" s="2"/>
      <c r="AB39" s="2"/>
      <c r="AC39" s="2"/>
      <c r="AD39" s="2"/>
      <c r="AE39" s="2"/>
      <c r="AF39" s="2"/>
      <c r="AG39" s="2"/>
      <c r="AH39" s="2"/>
      <c r="AI39" s="2"/>
      <c r="AJ39" s="2"/>
      <c r="AK39" s="1"/>
    </row>
    <row r="40" spans="1:37" customFormat="1" ht="86.45" customHeight="1" thickBot="1" x14ac:dyDescent="0.3">
      <c r="A40" s="1"/>
      <c r="B40" s="40"/>
      <c r="C40" s="41" t="str">
        <f>AH40+AI40/10&amp;")"</f>
        <v>4.1)</v>
      </c>
      <c r="D40" s="74" t="s">
        <v>31</v>
      </c>
      <c r="E40" s="74"/>
      <c r="F40" s="74"/>
      <c r="G40" s="74"/>
      <c r="H40" s="37"/>
      <c r="I40" s="42">
        <v>406</v>
      </c>
      <c r="J40" s="43" t="str">
        <f>IF(Y40=0,"*","")</f>
        <v/>
      </c>
      <c r="K40" s="37"/>
      <c r="L40" s="44" t="s">
        <v>45</v>
      </c>
      <c r="M40" s="43" t="str">
        <f>IF(Z40=0,"*","")</f>
        <v/>
      </c>
      <c r="N40" s="37"/>
      <c r="O40" s="78" t="s">
        <v>357</v>
      </c>
      <c r="P40" s="78"/>
      <c r="Q40" s="78"/>
      <c r="R40" s="78"/>
      <c r="S40" s="43" t="str">
        <f>IF(L40=Z$68,IF(O40="","*",""),"")</f>
        <v/>
      </c>
      <c r="T40" s="45"/>
      <c r="U40" s="46"/>
      <c r="V40" s="45"/>
      <c r="W40" s="15"/>
      <c r="X40" s="1"/>
      <c r="Y40" s="2">
        <f>IF(I40="",0,
IF(I40&gt;=0,IF(I40=ROUND(I40,0),1,0),
0))</f>
        <v>1</v>
      </c>
      <c r="Z40" s="2">
        <f>IF(OR(L40="",L40=Z$67),0,1)</f>
        <v>1</v>
      </c>
      <c r="AA40" s="2">
        <f>IF(Z40=0,0,
IF(L40=Z$68,IF(O40="",0,1),1))</f>
        <v>1</v>
      </c>
      <c r="AB40" s="2"/>
      <c r="AC40" s="2"/>
      <c r="AD40" s="2"/>
      <c r="AE40" s="2">
        <f>COUNTA(Y40:AD40)</f>
        <v>3</v>
      </c>
      <c r="AF40" s="2">
        <f>SUM(Y40:AD40)</f>
        <v>3</v>
      </c>
      <c r="AG40" s="2">
        <v>4</v>
      </c>
      <c r="AH40" s="2">
        <f>LOOKUP(2,1/(AG$5:AG40&lt;&gt;""),AG$5:AG40)</f>
        <v>4</v>
      </c>
      <c r="AI40" s="2">
        <f>COUNTIF(AH$5:AH40,AH40)</f>
        <v>1</v>
      </c>
      <c r="AJ40" s="2"/>
      <c r="AK40" s="1"/>
    </row>
    <row r="41" spans="1:37" customFormat="1" ht="34.9" customHeight="1" thickBot="1" x14ac:dyDescent="0.3">
      <c r="A41" s="1"/>
      <c r="B41" s="40"/>
      <c r="C41" s="41" t="str">
        <f>AH41+AI41/10&amp;")"</f>
        <v>4.2)</v>
      </c>
      <c r="D41" s="76" t="s">
        <v>32</v>
      </c>
      <c r="E41" s="76"/>
      <c r="F41" s="76"/>
      <c r="G41" s="76"/>
      <c r="H41" s="37"/>
      <c r="I41" s="42">
        <v>323</v>
      </c>
      <c r="J41" s="43" t="str">
        <f>IF(Y41=0,"*","")</f>
        <v/>
      </c>
      <c r="K41" s="37"/>
      <c r="L41" s="44" t="s">
        <v>45</v>
      </c>
      <c r="M41" s="43" t="str">
        <f>IF(Z41=0,"*","")</f>
        <v/>
      </c>
      <c r="N41" s="37"/>
      <c r="O41" s="78" t="s">
        <v>361</v>
      </c>
      <c r="P41" s="78"/>
      <c r="Q41" s="78"/>
      <c r="R41" s="78"/>
      <c r="S41" s="43" t="str">
        <f>IF(L41=Z$68,IF(O41="","*",""),"")</f>
        <v/>
      </c>
      <c r="T41" s="45"/>
      <c r="U41" s="46"/>
      <c r="V41" s="45"/>
      <c r="W41" s="15"/>
      <c r="X41" s="1"/>
      <c r="Y41" s="2">
        <f>IF(I41="",0,
IF(I41&gt;=0,IF(I41=ROUND(I41,0),1,0),
0))</f>
        <v>1</v>
      </c>
      <c r="Z41" s="2">
        <f>IF(OR(L41="",L41=Z$67),0,1)</f>
        <v>1</v>
      </c>
      <c r="AA41" s="2">
        <f>IF(Z41=0,0,
IF(L41=Z$68,IF(O41="",0,1),1))</f>
        <v>1</v>
      </c>
      <c r="AB41" s="2"/>
      <c r="AC41" s="2"/>
      <c r="AD41" s="2"/>
      <c r="AE41" s="2">
        <f>COUNTA(Y41:AD41)</f>
        <v>3</v>
      </c>
      <c r="AF41" s="2">
        <f>SUM(Y41:AD41)</f>
        <v>3</v>
      </c>
      <c r="AG41" s="2"/>
      <c r="AH41" s="2">
        <f>LOOKUP(2,1/(AG$5:AG41&lt;&gt;""),AG$5:AG41)</f>
        <v>4</v>
      </c>
      <c r="AI41" s="2">
        <f>COUNTIF(AH$5:AH41,AH41)</f>
        <v>2</v>
      </c>
      <c r="AJ41" s="2"/>
      <c r="AK41" s="1"/>
    </row>
    <row r="42" spans="1:37" customFormat="1" ht="34.9" customHeight="1" thickBot="1" x14ac:dyDescent="0.3">
      <c r="A42" s="1"/>
      <c r="B42" s="40"/>
      <c r="C42" s="41" t="str">
        <f>AH42+AI42/10&amp;")"</f>
        <v>4.3)</v>
      </c>
      <c r="D42" s="76" t="s">
        <v>33</v>
      </c>
      <c r="E42" s="76"/>
      <c r="F42" s="76"/>
      <c r="G42" s="76"/>
      <c r="H42" s="37"/>
      <c r="I42" s="42">
        <v>203</v>
      </c>
      <c r="J42" s="43" t="str">
        <f>IF(Y42=0,"*","")</f>
        <v/>
      </c>
      <c r="K42" s="37"/>
      <c r="L42" s="44" t="s">
        <v>49</v>
      </c>
      <c r="M42" s="43" t="str">
        <f>IF(Z42=0,"*","")</f>
        <v/>
      </c>
      <c r="N42" s="37"/>
      <c r="O42" s="78"/>
      <c r="P42" s="78"/>
      <c r="Q42" s="78"/>
      <c r="R42" s="78"/>
      <c r="S42" s="43" t="str">
        <f>IF(L42=Z$68,IF(O42="","*",""),"")</f>
        <v/>
      </c>
      <c r="T42" s="45"/>
      <c r="U42" s="72" t="s">
        <v>358</v>
      </c>
      <c r="V42" s="45"/>
      <c r="W42" s="15"/>
      <c r="X42" s="1"/>
      <c r="Y42" s="2">
        <f>IF(I42="",0,
IF(I42&gt;=0,IF(I42=ROUND(I42,0),1,0),
0))</f>
        <v>1</v>
      </c>
      <c r="Z42" s="2">
        <f>IF(OR(L42="",L42=Z$67),0,1)</f>
        <v>1</v>
      </c>
      <c r="AA42" s="2">
        <f>IF(Z42=0,0,
IF(L42=Z$68,IF(O42="",0,1),1))</f>
        <v>1</v>
      </c>
      <c r="AB42" s="2"/>
      <c r="AC42" s="2"/>
      <c r="AD42" s="2"/>
      <c r="AE42" s="2">
        <f>COUNTA(Y42:AD42)</f>
        <v>3</v>
      </c>
      <c r="AF42" s="2">
        <f>SUM(Y42:AD42)</f>
        <v>3</v>
      </c>
      <c r="AG42" s="2"/>
      <c r="AH42" s="2">
        <f>LOOKUP(2,1/(AG$5:AG42&lt;&gt;""),AG$5:AG42)</f>
        <v>4</v>
      </c>
      <c r="AI42" s="2">
        <f>COUNTIF(AH$5:AH42,AH42)</f>
        <v>3</v>
      </c>
      <c r="AJ42" s="2"/>
      <c r="AK42" s="1"/>
    </row>
    <row r="43" spans="1:37" customFormat="1" ht="4.9000000000000004" customHeight="1" x14ac:dyDescent="0.25">
      <c r="A43" s="1"/>
      <c r="B43" s="28"/>
      <c r="C43" s="37"/>
      <c r="D43" s="37"/>
      <c r="E43" s="37"/>
      <c r="F43" s="37"/>
      <c r="G43" s="37"/>
      <c r="H43" s="37"/>
      <c r="I43" s="37"/>
      <c r="J43" s="37"/>
      <c r="K43" s="37"/>
      <c r="L43" s="37"/>
      <c r="M43" s="37"/>
      <c r="N43" s="37"/>
      <c r="O43" s="37"/>
      <c r="P43" s="37"/>
      <c r="Q43" s="37"/>
      <c r="R43" s="37"/>
      <c r="S43" s="37"/>
      <c r="T43" s="37"/>
      <c r="U43" s="37"/>
      <c r="V43" s="37"/>
      <c r="W43" s="15"/>
      <c r="X43" s="1"/>
      <c r="Y43" s="2"/>
      <c r="Z43" s="2"/>
      <c r="AA43" s="2"/>
      <c r="AB43" s="2"/>
      <c r="AC43" s="2"/>
      <c r="AD43" s="2"/>
      <c r="AE43" s="2"/>
      <c r="AF43" s="2"/>
      <c r="AG43" s="2"/>
      <c r="AH43" s="2"/>
      <c r="AI43" s="2"/>
      <c r="AJ43" s="2"/>
      <c r="AK43" s="1"/>
    </row>
    <row r="44" spans="1:37" s="47" customFormat="1" ht="12" customHeight="1" x14ac:dyDescent="0.2">
      <c r="B44" s="48"/>
      <c r="C44" s="49" t="str">
        <f>IF(AJ44=1,"Section complete","")</f>
        <v>Section complete</v>
      </c>
      <c r="D44" s="50"/>
      <c r="E44" s="50"/>
      <c r="F44" s="50"/>
      <c r="G44" s="50"/>
      <c r="H44" s="50"/>
      <c r="I44" s="50"/>
      <c r="J44" s="50"/>
      <c r="K44" s="50"/>
      <c r="L44" s="50"/>
      <c r="M44" s="50"/>
      <c r="N44" s="50"/>
      <c r="O44" s="50"/>
      <c r="P44" s="50"/>
      <c r="Q44" s="50"/>
      <c r="R44" s="50"/>
      <c r="S44" s="52"/>
      <c r="T44" s="52"/>
      <c r="U44" s="52"/>
      <c r="V44" s="52"/>
      <c r="W44" s="53"/>
      <c r="Y44" s="54"/>
      <c r="Z44" s="54"/>
      <c r="AA44" s="54"/>
      <c r="AB44" s="54"/>
      <c r="AC44" s="54"/>
      <c r="AD44" s="54"/>
      <c r="AE44" s="54"/>
      <c r="AF44" s="54"/>
      <c r="AG44" s="54"/>
      <c r="AH44" s="54"/>
      <c r="AI44" s="54"/>
      <c r="AJ44" s="54">
        <f>IF(INDEX($AA$57:$AA$64,MATCH(AG40,$Y$57:$Y$64,0))=INDEX($Z$57:$Z$64,MATCH(AG40,$Y$57:$Y$64,0)),1,0)</f>
        <v>1</v>
      </c>
    </row>
    <row r="45" spans="1:37" customFormat="1" ht="10.15" customHeight="1" x14ac:dyDescent="0.25">
      <c r="A45" s="1"/>
      <c r="B45" s="28"/>
      <c r="C45" s="14"/>
      <c r="D45" s="14"/>
      <c r="E45" s="14"/>
      <c r="F45" s="14"/>
      <c r="G45" s="14"/>
      <c r="H45" s="14"/>
      <c r="I45" s="14"/>
      <c r="J45" s="14"/>
      <c r="K45" s="14"/>
      <c r="L45" s="14"/>
      <c r="M45" s="14"/>
      <c r="N45" s="14"/>
      <c r="O45" s="14"/>
      <c r="P45" s="14"/>
      <c r="Q45" s="14"/>
      <c r="R45" s="14"/>
      <c r="S45" s="14"/>
      <c r="T45" s="14"/>
      <c r="U45" s="14"/>
      <c r="V45" s="14"/>
      <c r="W45" s="15"/>
      <c r="X45" s="1"/>
      <c r="Y45" s="2"/>
      <c r="Z45" s="2"/>
      <c r="AA45" s="2"/>
      <c r="AB45" s="2"/>
      <c r="AC45" s="2"/>
      <c r="AD45" s="2"/>
      <c r="AE45" s="2"/>
      <c r="AF45" s="2"/>
      <c r="AG45" s="2"/>
      <c r="AH45" s="2"/>
      <c r="AI45" s="2"/>
      <c r="AJ45" s="2"/>
      <c r="AK45" s="1"/>
    </row>
    <row r="46" spans="1:37" customFormat="1" ht="15" customHeight="1" thickBot="1" x14ac:dyDescent="0.3">
      <c r="A46" s="1"/>
      <c r="B46" s="28"/>
      <c r="C46" s="36" t="s">
        <v>34</v>
      </c>
      <c r="D46" s="36"/>
      <c r="E46" s="36"/>
      <c r="F46" s="36"/>
      <c r="G46" s="36"/>
      <c r="H46" s="37"/>
      <c r="I46" s="38"/>
      <c r="J46" s="39"/>
      <c r="K46" s="37"/>
      <c r="L46" s="38"/>
      <c r="M46" s="38"/>
      <c r="N46" s="38"/>
      <c r="O46" s="37"/>
      <c r="P46" s="37"/>
      <c r="Q46" s="37"/>
      <c r="R46" s="37"/>
      <c r="S46" s="37"/>
      <c r="T46" s="37"/>
      <c r="U46" s="37"/>
      <c r="V46" s="37"/>
      <c r="W46" s="15"/>
      <c r="X46" s="1"/>
      <c r="Y46" s="2"/>
      <c r="Z46" s="2"/>
      <c r="AA46" s="2"/>
      <c r="AB46" s="2"/>
      <c r="AC46" s="2"/>
      <c r="AD46" s="2"/>
      <c r="AE46" s="2"/>
      <c r="AF46" s="2"/>
      <c r="AG46" s="2"/>
      <c r="AH46" s="2"/>
      <c r="AI46" s="2"/>
      <c r="AJ46" s="2"/>
      <c r="AK46" s="1"/>
    </row>
    <row r="47" spans="1:37" customFormat="1" ht="34.9" customHeight="1" thickBot="1" x14ac:dyDescent="0.3">
      <c r="A47" s="1"/>
      <c r="B47" s="40"/>
      <c r="C47" s="41" t="str">
        <f>AH47+AI47/10&amp;")"</f>
        <v>5.1)</v>
      </c>
      <c r="D47" s="74" t="s">
        <v>35</v>
      </c>
      <c r="E47" s="74"/>
      <c r="F47" s="74"/>
      <c r="G47" s="74"/>
      <c r="H47" s="37"/>
      <c r="I47" s="42">
        <v>290</v>
      </c>
      <c r="J47" s="43" t="str">
        <f>IF(Y47=0,"*","")</f>
        <v/>
      </c>
      <c r="K47" s="37"/>
      <c r="L47" s="44" t="s">
        <v>49</v>
      </c>
      <c r="M47" s="43" t="str">
        <f>IF(Z47=0,"*","")</f>
        <v/>
      </c>
      <c r="N47" s="37"/>
      <c r="O47" s="75"/>
      <c r="P47" s="75"/>
      <c r="Q47" s="75"/>
      <c r="R47" s="75"/>
      <c r="S47" s="43" t="str">
        <f>IF(L47=Z$68,IF(O47="","*",""),"")</f>
        <v/>
      </c>
      <c r="T47" s="45"/>
      <c r="U47" s="46"/>
      <c r="V47" s="45"/>
      <c r="W47" s="15"/>
      <c r="X47" s="1"/>
      <c r="Y47" s="2">
        <f>IF(I47="",0,
IF(I47&gt;=0,IF(I47=ROUND(I47,0),1,0),
0))</f>
        <v>1</v>
      </c>
      <c r="Z47" s="2">
        <f>IF(OR(L47="",L47=Z$67),0,1)</f>
        <v>1</v>
      </c>
      <c r="AA47" s="2">
        <f>IF(Z47=0,0,
IF(L47=Z$68,IF(O47="",0,1),1))</f>
        <v>1</v>
      </c>
      <c r="AB47" s="2"/>
      <c r="AC47" s="2"/>
      <c r="AD47" s="2"/>
      <c r="AE47" s="2">
        <f>COUNTA(Y47:AD47)</f>
        <v>3</v>
      </c>
      <c r="AF47" s="2">
        <f>SUM(Y47:AD47)</f>
        <v>3</v>
      </c>
      <c r="AG47" s="2">
        <v>5</v>
      </c>
      <c r="AH47" s="2">
        <f>LOOKUP(2,1/(AG$5:AG47&lt;&gt;""),AG$5:AG47)</f>
        <v>5</v>
      </c>
      <c r="AI47" s="2">
        <f>COUNTIF(AH$5:AH47,AH47)</f>
        <v>1</v>
      </c>
      <c r="AJ47" s="2"/>
      <c r="AK47" s="1"/>
    </row>
    <row r="48" spans="1:37" customFormat="1" ht="34.9" customHeight="1" thickBot="1" x14ac:dyDescent="0.3">
      <c r="A48" s="1"/>
      <c r="B48" s="40"/>
      <c r="C48" s="41" t="str">
        <f>AH48+AI48/10&amp;")"</f>
        <v>5.2)</v>
      </c>
      <c r="D48" s="76" t="s">
        <v>36</v>
      </c>
      <c r="E48" s="76"/>
      <c r="F48" s="76"/>
      <c r="G48" s="76"/>
      <c r="H48" s="37"/>
      <c r="I48" s="42">
        <v>398</v>
      </c>
      <c r="J48" s="43" t="str">
        <f>IF(Y48=0,"*","")</f>
        <v/>
      </c>
      <c r="K48" s="37"/>
      <c r="L48" s="44" t="s">
        <v>49</v>
      </c>
      <c r="M48" s="43" t="str">
        <f>IF(Z48=0,"*","")</f>
        <v/>
      </c>
      <c r="N48" s="37"/>
      <c r="O48" s="75"/>
      <c r="P48" s="75"/>
      <c r="Q48" s="75"/>
      <c r="R48" s="75"/>
      <c r="S48" s="43" t="str">
        <f>IF(L48=Z$68,IF(O48="","*",""),"")</f>
        <v/>
      </c>
      <c r="T48" s="45"/>
      <c r="U48" s="46"/>
      <c r="V48" s="45"/>
      <c r="W48" s="15"/>
      <c r="X48" s="1"/>
      <c r="Y48" s="2">
        <f>IF(I48="",0,
IF(I48&gt;=0,IF(I48=ROUND(I48,0),1,0),
0))</f>
        <v>1</v>
      </c>
      <c r="Z48" s="2">
        <f>IF(OR(L48="",L48=Z$67),0,1)</f>
        <v>1</v>
      </c>
      <c r="AA48" s="2">
        <f>IF(Z48=0,0,
IF(L48=Z$68,IF(O48="",0,1),1))</f>
        <v>1</v>
      </c>
      <c r="AB48" s="2"/>
      <c r="AC48" s="2"/>
      <c r="AD48" s="2"/>
      <c r="AE48" s="2">
        <f>COUNTA(Y48:AD48)</f>
        <v>3</v>
      </c>
      <c r="AF48" s="2">
        <f>SUM(Y48:AD48)</f>
        <v>3</v>
      </c>
      <c r="AG48" s="2"/>
      <c r="AH48" s="2">
        <f>LOOKUP(2,1/(AG$5:AG48&lt;&gt;""),AG$5:AG48)</f>
        <v>5</v>
      </c>
      <c r="AI48" s="2">
        <f>COUNTIF(AH$5:AH48,AH48)</f>
        <v>2</v>
      </c>
      <c r="AJ48" s="2"/>
      <c r="AK48" s="1"/>
    </row>
    <row r="49" spans="1:37" customFormat="1" ht="4.9000000000000004" customHeight="1" x14ac:dyDescent="0.25">
      <c r="A49" s="1"/>
      <c r="B49" s="28"/>
      <c r="C49" s="37"/>
      <c r="D49" s="37"/>
      <c r="E49" s="37"/>
      <c r="F49" s="37"/>
      <c r="G49" s="37"/>
      <c r="H49" s="37"/>
      <c r="I49" s="37"/>
      <c r="J49" s="37"/>
      <c r="K49" s="37"/>
      <c r="L49" s="37"/>
      <c r="M49" s="37"/>
      <c r="N49" s="37"/>
      <c r="O49" s="37"/>
      <c r="P49" s="37"/>
      <c r="Q49" s="37"/>
      <c r="R49" s="37"/>
      <c r="S49" s="37"/>
      <c r="T49" s="37"/>
      <c r="U49" s="37"/>
      <c r="V49" s="37"/>
      <c r="W49" s="15"/>
      <c r="X49" s="1"/>
      <c r="Y49" s="2"/>
      <c r="Z49" s="2"/>
      <c r="AA49" s="2"/>
      <c r="AB49" s="2"/>
      <c r="AC49" s="2"/>
      <c r="AD49" s="2"/>
      <c r="AE49" s="2"/>
      <c r="AF49" s="2"/>
      <c r="AG49" s="2"/>
      <c r="AH49" s="2"/>
      <c r="AI49" s="2"/>
      <c r="AJ49" s="2"/>
      <c r="AK49" s="1"/>
    </row>
    <row r="50" spans="1:37" s="47" customFormat="1" ht="12" customHeight="1" x14ac:dyDescent="0.2">
      <c r="B50" s="48"/>
      <c r="C50" s="49" t="str">
        <f>IF(AJ50=1,"Section complete","")</f>
        <v>Section complete</v>
      </c>
      <c r="D50" s="50"/>
      <c r="E50" s="50"/>
      <c r="F50" s="50"/>
      <c r="G50" s="50"/>
      <c r="H50" s="50"/>
      <c r="I50" s="50"/>
      <c r="J50" s="50"/>
      <c r="K50" s="50"/>
      <c r="L50" s="50"/>
      <c r="M50" s="50"/>
      <c r="N50" s="50"/>
      <c r="O50" s="50"/>
      <c r="P50" s="50"/>
      <c r="Q50" s="50"/>
      <c r="R50" s="50"/>
      <c r="S50" s="52"/>
      <c r="T50" s="52"/>
      <c r="U50" s="52"/>
      <c r="V50" s="52"/>
      <c r="W50" s="53"/>
      <c r="Y50" s="54"/>
      <c r="Z50" s="54"/>
      <c r="AA50" s="54"/>
      <c r="AB50" s="54"/>
      <c r="AC50" s="54"/>
      <c r="AD50" s="54"/>
      <c r="AE50" s="54"/>
      <c r="AF50" s="54"/>
      <c r="AG50" s="54"/>
      <c r="AH50" s="54"/>
      <c r="AI50" s="54"/>
      <c r="AJ50" s="54">
        <f>IF(INDEX($AA$57:$AA$64,MATCH(AG47,$Y$57:$Y$64,0))=INDEX($Z$57:$Z$64,MATCH(AG47,$Y$57:$Y$64,0)),1,0)</f>
        <v>1</v>
      </c>
    </row>
    <row r="51" spans="1:37" customFormat="1" ht="15" customHeight="1" x14ac:dyDescent="0.25">
      <c r="A51" s="1"/>
      <c r="B51" s="55"/>
      <c r="C51" s="21"/>
      <c r="D51" s="21"/>
      <c r="E51" s="21"/>
      <c r="F51" s="21"/>
      <c r="G51" s="21"/>
      <c r="H51" s="21"/>
      <c r="I51" s="21"/>
      <c r="J51" s="21"/>
      <c r="K51" s="21"/>
      <c r="L51" s="21"/>
      <c r="M51" s="21"/>
      <c r="N51" s="21"/>
      <c r="O51" s="21"/>
      <c r="P51" s="21"/>
      <c r="Q51" s="21"/>
      <c r="R51" s="21"/>
      <c r="S51" s="21"/>
      <c r="T51" s="21"/>
      <c r="U51" s="21"/>
      <c r="V51" s="21"/>
      <c r="W51" s="56"/>
      <c r="X51" s="1"/>
      <c r="Y51" s="2"/>
      <c r="Z51" s="2"/>
      <c r="AA51" s="2"/>
      <c r="AB51" s="2"/>
      <c r="AC51" s="2"/>
      <c r="AD51" s="2"/>
      <c r="AE51" s="2"/>
      <c r="AF51" s="2"/>
      <c r="AG51" s="2"/>
      <c r="AH51" s="2"/>
      <c r="AI51" s="2"/>
      <c r="AJ51" s="2"/>
      <c r="AK51" s="1"/>
    </row>
    <row r="52" spans="1:37" customFormat="1" hidden="1" x14ac:dyDescent="0.25">
      <c r="A52" s="1"/>
      <c r="B52" s="1"/>
      <c r="C52" s="1"/>
      <c r="D52" s="1"/>
      <c r="E52" s="1"/>
      <c r="F52" s="1"/>
      <c r="G52" s="1"/>
      <c r="H52" s="1"/>
      <c r="I52" s="1"/>
      <c r="J52" s="1"/>
      <c r="K52" s="1"/>
      <c r="L52" s="1"/>
      <c r="M52" s="1"/>
      <c r="N52" s="1"/>
      <c r="O52" s="1"/>
      <c r="P52" s="1"/>
      <c r="Q52" s="1"/>
      <c r="R52" s="1"/>
      <c r="S52" s="1"/>
      <c r="T52" s="1"/>
      <c r="U52" s="1"/>
      <c r="V52" s="1"/>
      <c r="W52" s="57" t="s">
        <v>37</v>
      </c>
      <c r="X52" s="1"/>
      <c r="Y52" s="2"/>
      <c r="Z52" s="2"/>
      <c r="AA52" s="2"/>
      <c r="AB52" s="2"/>
      <c r="AC52" s="2"/>
      <c r="AD52" s="2"/>
      <c r="AE52" s="2"/>
      <c r="AF52" s="2"/>
      <c r="AG52" s="2"/>
      <c r="AH52" s="2"/>
      <c r="AI52" s="2"/>
      <c r="AJ52" s="2"/>
      <c r="AK52" s="1"/>
    </row>
    <row r="53" spans="1:37" customFormat="1" hidden="1" x14ac:dyDescent="0.25">
      <c r="A53" s="1"/>
      <c r="B53" s="1"/>
      <c r="C53" s="1"/>
      <c r="D53" s="1"/>
      <c r="E53" s="1"/>
      <c r="F53" s="1"/>
      <c r="G53" s="1"/>
      <c r="H53" s="1"/>
      <c r="I53" s="1"/>
      <c r="J53" s="1"/>
      <c r="K53" s="1"/>
      <c r="L53" s="1"/>
      <c r="M53" s="1"/>
      <c r="N53" s="1"/>
      <c r="O53" s="1"/>
      <c r="P53" s="1"/>
      <c r="Q53" s="1"/>
      <c r="R53" s="1"/>
      <c r="S53" s="1"/>
      <c r="T53" s="1"/>
      <c r="U53" s="1"/>
      <c r="V53" s="1"/>
      <c r="W53" s="1"/>
      <c r="X53" s="1"/>
      <c r="Y53" s="2"/>
      <c r="Z53" s="2"/>
      <c r="AA53" s="2"/>
      <c r="AB53" s="2"/>
      <c r="AC53" s="2"/>
      <c r="AD53" s="2"/>
      <c r="AE53" s="2"/>
      <c r="AF53" s="2"/>
      <c r="AG53" s="2"/>
      <c r="AH53" s="2"/>
      <c r="AI53" s="2"/>
      <c r="AJ53" s="2"/>
      <c r="AK53" s="1"/>
    </row>
    <row r="54" spans="1:37" customFormat="1" ht="15.75" hidden="1" thickBot="1" x14ac:dyDescent="0.3">
      <c r="A54" s="1"/>
      <c r="B54" s="1"/>
      <c r="C54" s="1"/>
      <c r="D54" s="1"/>
      <c r="E54" s="1"/>
      <c r="F54" s="1"/>
      <c r="G54" s="1"/>
      <c r="H54" s="1"/>
      <c r="I54" s="1"/>
      <c r="J54" s="1"/>
      <c r="K54" s="1"/>
      <c r="L54" s="1"/>
      <c r="M54" s="1"/>
      <c r="N54" s="1"/>
      <c r="O54" s="77" t="s">
        <v>38</v>
      </c>
      <c r="P54" s="1"/>
      <c r="Q54" s="1"/>
      <c r="R54" s="1"/>
      <c r="S54" s="1"/>
      <c r="T54" s="1"/>
      <c r="U54" s="1"/>
      <c r="V54" s="1"/>
      <c r="W54" s="6"/>
      <c r="X54" s="6"/>
      <c r="Y54" s="2"/>
      <c r="Z54" s="2"/>
      <c r="AA54" s="2"/>
      <c r="AB54" s="2"/>
      <c r="AC54" s="2"/>
      <c r="AD54" s="2"/>
      <c r="AE54" s="2"/>
      <c r="AF54" s="2"/>
      <c r="AG54" s="2"/>
      <c r="AH54" s="2"/>
      <c r="AI54" s="2"/>
      <c r="AJ54" s="2"/>
      <c r="AK54" s="1"/>
    </row>
    <row r="55" spans="1:37" customFormat="1" ht="16.5" hidden="1" thickTop="1" x14ac:dyDescent="0.25">
      <c r="A55" s="1"/>
      <c r="B55" s="1"/>
      <c r="C55" s="1"/>
      <c r="D55" s="1"/>
      <c r="E55" s="1"/>
      <c r="F55" s="1"/>
      <c r="G55" s="1"/>
      <c r="H55" s="1"/>
      <c r="I55" s="1"/>
      <c r="J55" s="1"/>
      <c r="K55" s="1"/>
      <c r="L55" s="1"/>
      <c r="M55" s="1"/>
      <c r="N55" s="58"/>
      <c r="O55" s="77"/>
      <c r="P55" s="59"/>
      <c r="Q55" s="59"/>
      <c r="R55" s="59"/>
      <c r="S55" s="60"/>
      <c r="T55" s="1"/>
      <c r="U55" s="1"/>
      <c r="V55" s="1"/>
      <c r="W55" s="6"/>
      <c r="X55" s="6"/>
      <c r="Y55" s="2"/>
      <c r="Z55" s="2"/>
      <c r="AA55" s="2"/>
      <c r="AB55" s="2"/>
      <c r="AC55" s="2"/>
      <c r="AD55" s="2"/>
      <c r="AE55" s="2"/>
      <c r="AF55" s="2"/>
      <c r="AG55" s="2"/>
      <c r="AH55" s="2"/>
      <c r="AI55" s="2"/>
      <c r="AJ55" s="2"/>
      <c r="AK55" s="1"/>
    </row>
    <row r="56" spans="1:37" customFormat="1" ht="15.75" hidden="1" thickBot="1" x14ac:dyDescent="0.3">
      <c r="A56" s="1"/>
      <c r="B56" s="1"/>
      <c r="C56" s="1"/>
      <c r="D56" s="1"/>
      <c r="E56" s="1"/>
      <c r="F56" s="1"/>
      <c r="G56" s="1"/>
      <c r="H56" s="1"/>
      <c r="I56" s="1"/>
      <c r="J56" s="1"/>
      <c r="K56" s="1"/>
      <c r="L56" s="1"/>
      <c r="M56" s="1"/>
      <c r="N56" s="61"/>
      <c r="O56" s="47"/>
      <c r="P56" s="47"/>
      <c r="Q56" s="47"/>
      <c r="R56" s="62" t="s">
        <v>3</v>
      </c>
      <c r="S56" s="63"/>
      <c r="T56" s="1"/>
      <c r="U56" s="1"/>
      <c r="V56" s="1"/>
      <c r="W56" s="6"/>
      <c r="X56" s="6"/>
      <c r="Y56" s="2" t="s">
        <v>4</v>
      </c>
      <c r="Z56" s="2" t="s">
        <v>2</v>
      </c>
      <c r="AA56" s="2" t="s">
        <v>3</v>
      </c>
      <c r="AB56" s="2"/>
      <c r="AC56" s="2"/>
      <c r="AD56" s="2"/>
      <c r="AE56" s="2"/>
      <c r="AF56" s="2"/>
      <c r="AG56" s="2"/>
      <c r="AH56" s="2"/>
      <c r="AI56" s="2"/>
      <c r="AJ56" s="2"/>
      <c r="AK56" s="1"/>
    </row>
    <row r="57" spans="1:37" customFormat="1" ht="15.75" hidden="1" thickBot="1" x14ac:dyDescent="0.3">
      <c r="A57" s="1"/>
      <c r="B57" s="1"/>
      <c r="C57" s="1"/>
      <c r="D57" s="1"/>
      <c r="E57" s="1"/>
      <c r="F57" s="1"/>
      <c r="G57" s="1"/>
      <c r="H57" s="1"/>
      <c r="I57" s="1"/>
      <c r="J57" s="1"/>
      <c r="K57" s="1"/>
      <c r="L57" s="1"/>
      <c r="M57" s="1"/>
      <c r="N57" s="61"/>
      <c r="O57" s="64" t="s">
        <v>39</v>
      </c>
      <c r="P57" s="47"/>
      <c r="Q57" s="47"/>
      <c r="R57" s="65" t="str">
        <f>IF(AA57=Z57,"Yes",AA57&amp;" /"&amp;REPT(" ",2-LEN(Z57))&amp;Z57)</f>
        <v>Yes</v>
      </c>
      <c r="S57" s="63"/>
      <c r="T57" s="1"/>
      <c r="U57" s="66" t="s">
        <v>40</v>
      </c>
      <c r="V57" s="1"/>
      <c r="W57" s="6"/>
      <c r="X57" s="6"/>
      <c r="Y57" s="2">
        <v>0</v>
      </c>
      <c r="Z57" s="2">
        <f>SUMIF($AH$5:$AH$51,$Y57,AE$5:AE$51)</f>
        <v>4</v>
      </c>
      <c r="AA57" s="2">
        <f>SUMIF($AH$5:$AH$51,$Y57,AF$5:AF$51)</f>
        <v>4</v>
      </c>
      <c r="AB57" s="2"/>
      <c r="AC57" s="2"/>
      <c r="AD57" s="2"/>
      <c r="AE57" s="2"/>
      <c r="AF57" s="2"/>
      <c r="AG57" s="2"/>
      <c r="AH57" s="2"/>
      <c r="AI57" s="2"/>
      <c r="AJ57" s="2"/>
      <c r="AK57" s="1"/>
    </row>
    <row r="58" spans="1:37" customFormat="1" ht="15.75" hidden="1" thickBot="1" x14ac:dyDescent="0.3">
      <c r="A58" s="1"/>
      <c r="B58" s="1"/>
      <c r="C58" s="1"/>
      <c r="D58" s="1"/>
      <c r="E58" s="1"/>
      <c r="F58" s="1"/>
      <c r="G58" s="1"/>
      <c r="H58" s="1"/>
      <c r="I58" s="1"/>
      <c r="J58" s="1"/>
      <c r="K58" s="1"/>
      <c r="L58" s="1"/>
      <c r="M58" s="1"/>
      <c r="N58" s="61"/>
      <c r="O58" s="64" t="s">
        <v>41</v>
      </c>
      <c r="P58" s="47"/>
      <c r="Q58" s="47"/>
      <c r="R58" s="67"/>
      <c r="S58" s="63"/>
      <c r="T58" s="1"/>
      <c r="U58" s="1"/>
      <c r="V58" s="1"/>
      <c r="W58" s="6"/>
      <c r="X58" s="6"/>
      <c r="Y58" s="2"/>
      <c r="Z58" s="2"/>
      <c r="AA58" s="2"/>
      <c r="AB58" s="2"/>
      <c r="AC58" s="2"/>
      <c r="AD58" s="2"/>
      <c r="AE58" s="2"/>
      <c r="AF58" s="2"/>
      <c r="AG58" s="2"/>
      <c r="AH58" s="2"/>
      <c r="AI58" s="2"/>
      <c r="AJ58" s="2"/>
      <c r="AK58" s="1"/>
    </row>
    <row r="59" spans="1:37" customFormat="1" ht="15.75" hidden="1" thickBot="1" x14ac:dyDescent="0.3">
      <c r="A59" s="1"/>
      <c r="B59" s="1"/>
      <c r="C59" s="1"/>
      <c r="D59" s="1"/>
      <c r="E59" s="1"/>
      <c r="F59" s="1"/>
      <c r="G59" s="1"/>
      <c r="H59" s="1"/>
      <c r="I59" s="1"/>
      <c r="J59" s="1"/>
      <c r="K59" s="1"/>
      <c r="L59" s="1"/>
      <c r="M59" s="1"/>
      <c r="N59" s="61"/>
      <c r="O59" s="68" t="s">
        <v>19</v>
      </c>
      <c r="P59" s="47"/>
      <c r="Q59" s="47"/>
      <c r="R59" s="65" t="str">
        <f>IF(AA59=Z59,"Yes",AA59&amp;" /"&amp;REPT(" ",2-LEN(Z59))&amp;Z59)</f>
        <v>Yes</v>
      </c>
      <c r="S59" s="63"/>
      <c r="T59" s="1"/>
      <c r="U59" s="66" t="s">
        <v>40</v>
      </c>
      <c r="V59" s="1"/>
      <c r="W59" s="6"/>
      <c r="X59" s="6"/>
      <c r="Y59" s="2">
        <v>1</v>
      </c>
      <c r="Z59" s="2">
        <f t="shared" ref="Z59:AA63" si="0">SUMIF($AH$5:$AH$51,$Y59,AE$5:AE$51)</f>
        <v>9</v>
      </c>
      <c r="AA59" s="2">
        <f t="shared" si="0"/>
        <v>9</v>
      </c>
      <c r="AB59" s="2"/>
      <c r="AC59" s="2"/>
      <c r="AD59" s="2"/>
      <c r="AE59" s="2"/>
      <c r="AF59" s="2"/>
      <c r="AG59" s="2"/>
      <c r="AH59" s="2"/>
      <c r="AI59" s="2"/>
      <c r="AJ59" s="2"/>
      <c r="AK59" s="1"/>
    </row>
    <row r="60" spans="1:37" customFormat="1" ht="15.75" hidden="1" thickBot="1" x14ac:dyDescent="0.3">
      <c r="A60" s="1"/>
      <c r="B60" s="1"/>
      <c r="C60" s="1"/>
      <c r="D60" s="1"/>
      <c r="E60" s="1"/>
      <c r="F60" s="1"/>
      <c r="G60" s="1"/>
      <c r="H60" s="1"/>
      <c r="I60" s="1"/>
      <c r="J60" s="1"/>
      <c r="K60" s="1"/>
      <c r="L60" s="1"/>
      <c r="M60" s="1"/>
      <c r="N60" s="61"/>
      <c r="O60" s="68" t="s">
        <v>42</v>
      </c>
      <c r="P60" s="47"/>
      <c r="Q60" s="47"/>
      <c r="R60" s="65" t="str">
        <f>IF(AA60=Z60,"Yes",AA60&amp;" /"&amp;REPT(" ",2-LEN(Z60))&amp;Z60)</f>
        <v>Yes</v>
      </c>
      <c r="S60" s="63"/>
      <c r="T60" s="1"/>
      <c r="U60" s="66" t="s">
        <v>40</v>
      </c>
      <c r="V60" s="1"/>
      <c r="W60" s="6"/>
      <c r="X60" s="6"/>
      <c r="Y60" s="2">
        <v>2</v>
      </c>
      <c r="Z60" s="2">
        <f t="shared" si="0"/>
        <v>9</v>
      </c>
      <c r="AA60" s="2">
        <f t="shared" si="0"/>
        <v>9</v>
      </c>
      <c r="AB60" s="2"/>
      <c r="AC60" s="2"/>
      <c r="AD60" s="2"/>
      <c r="AE60" s="2"/>
      <c r="AF60" s="2"/>
      <c r="AG60" s="2"/>
      <c r="AH60" s="2"/>
      <c r="AI60" s="2"/>
      <c r="AJ60" s="2"/>
      <c r="AK60" s="1"/>
    </row>
    <row r="61" spans="1:37" customFormat="1" ht="15.75" hidden="1" thickBot="1" x14ac:dyDescent="0.3">
      <c r="A61" s="1"/>
      <c r="B61" s="1"/>
      <c r="C61" s="1"/>
      <c r="D61" s="1"/>
      <c r="E61" s="1"/>
      <c r="F61" s="1"/>
      <c r="G61" s="1"/>
      <c r="H61" s="1"/>
      <c r="I61" s="1"/>
      <c r="J61" s="1"/>
      <c r="K61" s="1"/>
      <c r="L61" s="1"/>
      <c r="M61" s="1"/>
      <c r="N61" s="61"/>
      <c r="O61" s="68" t="s">
        <v>43</v>
      </c>
      <c r="P61" s="47"/>
      <c r="Q61" s="47"/>
      <c r="R61" s="65" t="str">
        <f>IF(AA61=Z61,"Yes",AA61&amp;" /"&amp;REPT(" ",2-LEN(Z61))&amp;Z61)</f>
        <v>Yes</v>
      </c>
      <c r="S61" s="63"/>
      <c r="T61" s="1"/>
      <c r="U61" s="66" t="s">
        <v>40</v>
      </c>
      <c r="V61" s="1"/>
      <c r="W61" s="6"/>
      <c r="X61" s="6"/>
      <c r="Y61" s="2">
        <v>3</v>
      </c>
      <c r="Z61" s="2">
        <f t="shared" si="0"/>
        <v>6</v>
      </c>
      <c r="AA61" s="2">
        <f t="shared" si="0"/>
        <v>6</v>
      </c>
      <c r="AB61" s="2"/>
      <c r="AC61" s="2"/>
      <c r="AD61" s="2"/>
      <c r="AE61" s="2"/>
      <c r="AF61" s="2"/>
      <c r="AG61" s="2"/>
      <c r="AH61" s="2"/>
      <c r="AI61" s="2"/>
      <c r="AJ61" s="2"/>
      <c r="AK61" s="1"/>
    </row>
    <row r="62" spans="1:37" customFormat="1" ht="15.75" hidden="1" thickBot="1" x14ac:dyDescent="0.3">
      <c r="A62" s="1"/>
      <c r="B62" s="1"/>
      <c r="C62" s="1"/>
      <c r="D62" s="1"/>
      <c r="E62" s="1"/>
      <c r="F62" s="1"/>
      <c r="G62" s="1"/>
      <c r="H62" s="1"/>
      <c r="I62" s="1"/>
      <c r="J62" s="1"/>
      <c r="K62" s="1"/>
      <c r="L62" s="1"/>
      <c r="M62" s="1"/>
      <c r="N62" s="61"/>
      <c r="O62" s="68" t="s">
        <v>30</v>
      </c>
      <c r="P62" s="47"/>
      <c r="Q62" s="47"/>
      <c r="R62" s="65" t="str">
        <f>IF(AA62=Z62,"Yes",AA62&amp;" /"&amp;REPT(" ",2-LEN(Z62))&amp;Z62)</f>
        <v>Yes</v>
      </c>
      <c r="S62" s="63"/>
      <c r="T62" s="1"/>
      <c r="U62" s="66" t="s">
        <v>40</v>
      </c>
      <c r="V62" s="1"/>
      <c r="W62" s="6"/>
      <c r="X62" s="6"/>
      <c r="Y62" s="2">
        <v>4</v>
      </c>
      <c r="Z62" s="2">
        <f t="shared" si="0"/>
        <v>9</v>
      </c>
      <c r="AA62" s="2">
        <f t="shared" si="0"/>
        <v>9</v>
      </c>
      <c r="AB62" s="2"/>
      <c r="AC62" s="2"/>
      <c r="AD62" s="2"/>
      <c r="AE62" s="2"/>
      <c r="AF62" s="2"/>
      <c r="AG62" s="2"/>
      <c r="AH62" s="2"/>
      <c r="AI62" s="2"/>
      <c r="AJ62" s="2"/>
      <c r="AK62" s="1"/>
    </row>
    <row r="63" spans="1:37" customFormat="1" ht="15.75" hidden="1" thickBot="1" x14ac:dyDescent="0.3">
      <c r="A63" s="1"/>
      <c r="B63" s="1"/>
      <c r="C63" s="1"/>
      <c r="D63" s="1"/>
      <c r="E63" s="1"/>
      <c r="F63" s="1"/>
      <c r="G63" s="1"/>
      <c r="H63" s="1"/>
      <c r="I63" s="1"/>
      <c r="J63" s="1"/>
      <c r="K63" s="1"/>
      <c r="L63" s="1"/>
      <c r="M63" s="1"/>
      <c r="N63" s="61"/>
      <c r="O63" s="68" t="s">
        <v>34</v>
      </c>
      <c r="P63" s="47"/>
      <c r="Q63" s="47"/>
      <c r="R63" s="65" t="str">
        <f>IF(AA63=Z63,"Yes",AA63&amp;" /"&amp;REPT(" ",2-LEN(Z63))&amp;Z63)</f>
        <v>Yes</v>
      </c>
      <c r="S63" s="63"/>
      <c r="T63" s="1"/>
      <c r="U63" s="66" t="s">
        <v>40</v>
      </c>
      <c r="V63" s="1"/>
      <c r="W63" s="6"/>
      <c r="X63" s="6"/>
      <c r="Y63" s="2">
        <v>5</v>
      </c>
      <c r="Z63" s="2">
        <f t="shared" si="0"/>
        <v>6</v>
      </c>
      <c r="AA63" s="2">
        <f t="shared" si="0"/>
        <v>6</v>
      </c>
      <c r="AB63" s="2"/>
      <c r="AC63" s="2"/>
      <c r="AD63" s="2"/>
      <c r="AE63" s="2"/>
      <c r="AF63" s="2"/>
      <c r="AG63" s="2"/>
      <c r="AH63" s="2"/>
      <c r="AI63" s="2"/>
      <c r="AJ63" s="2"/>
      <c r="AK63" s="1"/>
    </row>
    <row r="64" spans="1:37" customFormat="1" ht="15.75" hidden="1" thickBot="1" x14ac:dyDescent="0.3">
      <c r="A64" s="1"/>
      <c r="B64" s="1"/>
      <c r="C64" s="1"/>
      <c r="D64" s="1"/>
      <c r="E64" s="1"/>
      <c r="F64" s="1"/>
      <c r="G64" s="1"/>
      <c r="H64" s="1"/>
      <c r="I64" s="1"/>
      <c r="J64" s="1"/>
      <c r="K64" s="1"/>
      <c r="L64" s="1"/>
      <c r="M64" s="1"/>
      <c r="N64" s="69"/>
      <c r="O64" s="70"/>
      <c r="P64" s="70"/>
      <c r="Q64" s="70"/>
      <c r="R64" s="70"/>
      <c r="S64" s="71"/>
      <c r="T64" s="1"/>
      <c r="U64" s="1"/>
      <c r="V64" s="1"/>
      <c r="W64" s="6"/>
      <c r="X64" s="6"/>
      <c r="Y64" s="2"/>
      <c r="Z64" s="2"/>
      <c r="AA64" s="2"/>
      <c r="AB64" s="2"/>
      <c r="AC64" s="2"/>
      <c r="AD64" s="2"/>
      <c r="AE64" s="2"/>
      <c r="AF64" s="2"/>
      <c r="AG64" s="2"/>
      <c r="AH64" s="2"/>
      <c r="AI64" s="2"/>
      <c r="AJ64" s="2"/>
      <c r="AK64" s="1"/>
    </row>
    <row r="65" spans="1:37" customFormat="1" ht="15.75" hidden="1" thickTop="1" x14ac:dyDescent="0.25">
      <c r="A65" s="1"/>
      <c r="B65" s="1"/>
      <c r="C65" s="1"/>
      <c r="D65" s="1"/>
      <c r="E65" s="1"/>
      <c r="F65" s="1"/>
      <c r="G65" s="1"/>
      <c r="H65" s="1"/>
      <c r="I65" s="1"/>
      <c r="J65" s="1"/>
      <c r="K65" s="1"/>
      <c r="L65" s="1"/>
      <c r="M65" s="1"/>
      <c r="N65" s="6"/>
      <c r="O65" s="6"/>
      <c r="P65" s="6"/>
      <c r="Q65" s="6"/>
      <c r="R65" s="6"/>
      <c r="S65" s="6"/>
      <c r="T65" s="6"/>
      <c r="U65" s="6"/>
      <c r="V65" s="6"/>
      <c r="W65" s="6"/>
      <c r="X65" s="6"/>
      <c r="Y65" s="2"/>
      <c r="Z65" s="2">
        <f>SUM(Z57:Z64)</f>
        <v>43</v>
      </c>
      <c r="AA65" s="2">
        <f>SUM(AA57:AA64)</f>
        <v>43</v>
      </c>
      <c r="AB65" s="2"/>
      <c r="AC65" s="2"/>
      <c r="AD65" s="2"/>
      <c r="AE65" s="2"/>
      <c r="AF65" s="2"/>
      <c r="AG65" s="2"/>
      <c r="AH65" s="2"/>
      <c r="AI65" s="2"/>
      <c r="AJ65" s="2"/>
      <c r="AK65" s="1"/>
    </row>
    <row r="66" spans="1:37" customFormat="1" hidden="1" x14ac:dyDescent="0.25">
      <c r="A66" s="1"/>
      <c r="B66" s="1"/>
      <c r="C66" s="1"/>
      <c r="D66" s="1"/>
      <c r="E66" s="1"/>
      <c r="F66" s="1"/>
      <c r="G66" s="1"/>
      <c r="H66" s="1"/>
      <c r="I66" s="1"/>
      <c r="J66" s="1"/>
      <c r="K66" s="1"/>
      <c r="L66" s="1"/>
      <c r="M66" s="1"/>
      <c r="N66" s="1"/>
      <c r="O66" s="1"/>
      <c r="P66" s="1"/>
      <c r="Q66" s="1"/>
      <c r="R66" s="1"/>
      <c r="S66" s="1"/>
      <c r="T66" s="1"/>
      <c r="U66" s="1"/>
      <c r="V66" s="1"/>
      <c r="W66" s="1"/>
      <c r="X66" s="1"/>
      <c r="Y66" s="2"/>
      <c r="Z66" s="2"/>
      <c r="AA66" s="2"/>
      <c r="AB66" s="2"/>
      <c r="AC66" s="2"/>
      <c r="AD66" s="2"/>
      <c r="AE66" s="2"/>
      <c r="AF66" s="2"/>
      <c r="AG66" s="2"/>
      <c r="AH66" s="2"/>
      <c r="AI66" s="2"/>
      <c r="AJ66" s="2"/>
      <c r="AK66" s="1"/>
    </row>
    <row r="67" spans="1:37" customFormat="1" hidden="1" x14ac:dyDescent="0.25">
      <c r="A67" s="1"/>
      <c r="B67" s="1"/>
      <c r="C67" s="1"/>
      <c r="D67" s="1"/>
      <c r="E67" s="1"/>
      <c r="F67" s="1"/>
      <c r="G67" s="1"/>
      <c r="H67" s="1"/>
      <c r="I67" s="1"/>
      <c r="J67" s="1"/>
      <c r="K67" s="1"/>
      <c r="L67" s="1"/>
      <c r="M67" s="1"/>
      <c r="N67" s="1"/>
      <c r="O67" s="1"/>
      <c r="P67" s="1"/>
      <c r="Q67" s="1"/>
      <c r="R67" s="1"/>
      <c r="S67" s="1"/>
      <c r="T67" s="1"/>
      <c r="U67" s="1"/>
      <c r="V67" s="1"/>
      <c r="W67" s="1"/>
      <c r="X67" s="1"/>
      <c r="Y67" s="2" t="s">
        <v>6</v>
      </c>
      <c r="Z67" s="2" t="s">
        <v>6</v>
      </c>
      <c r="AA67" s="2"/>
      <c r="AB67" s="2" t="s">
        <v>6</v>
      </c>
      <c r="AC67" s="2"/>
      <c r="AD67" s="2"/>
      <c r="AE67" s="2"/>
      <c r="AF67" s="2"/>
      <c r="AG67" s="2"/>
      <c r="AH67" s="2"/>
      <c r="AI67" s="2"/>
      <c r="AJ67" s="2"/>
      <c r="AK67" s="1"/>
    </row>
    <row r="68" spans="1:37" customFormat="1" hidden="1" x14ac:dyDescent="0.25">
      <c r="A68" s="1"/>
      <c r="B68" s="1"/>
      <c r="C68" s="1"/>
      <c r="D68" s="1"/>
      <c r="E68" s="1"/>
      <c r="F68" s="1"/>
      <c r="G68" s="1"/>
      <c r="H68" s="1"/>
      <c r="I68" s="1"/>
      <c r="J68" s="1"/>
      <c r="K68" s="1"/>
      <c r="L68" s="1"/>
      <c r="M68" s="1"/>
      <c r="N68" s="1"/>
      <c r="O68" s="1"/>
      <c r="P68" s="1"/>
      <c r="Q68" s="1"/>
      <c r="R68" s="1"/>
      <c r="S68" s="1"/>
      <c r="T68" s="1"/>
      <c r="U68" s="1"/>
      <c r="V68" s="1"/>
      <c r="W68" s="1"/>
      <c r="X68" s="1"/>
      <c r="Y68" s="2" t="s">
        <v>44</v>
      </c>
      <c r="Z68" s="2" t="s">
        <v>45</v>
      </c>
      <c r="AA68" s="2" t="s">
        <v>46</v>
      </c>
      <c r="AB68" s="2" t="s">
        <v>47</v>
      </c>
      <c r="AC68" s="2"/>
      <c r="AD68" s="2"/>
      <c r="AE68" s="2"/>
      <c r="AF68" s="2"/>
      <c r="AG68" s="2"/>
      <c r="AH68" s="2"/>
      <c r="AI68" s="2"/>
      <c r="AJ68" s="2"/>
      <c r="AK68" s="1"/>
    </row>
    <row r="69" spans="1:37" customFormat="1" hidden="1" x14ac:dyDescent="0.25">
      <c r="A69" s="1"/>
      <c r="B69" s="1"/>
      <c r="C69" s="1"/>
      <c r="D69" s="1"/>
      <c r="E69" s="1"/>
      <c r="F69" s="1"/>
      <c r="G69" s="1"/>
      <c r="H69" s="1"/>
      <c r="I69" s="1"/>
      <c r="J69" s="1"/>
      <c r="K69" s="1"/>
      <c r="L69" s="1"/>
      <c r="M69" s="1"/>
      <c r="N69" s="1"/>
      <c r="O69" s="1"/>
      <c r="P69" s="1"/>
      <c r="Q69" s="1"/>
      <c r="R69" s="1"/>
      <c r="S69" s="1"/>
      <c r="T69" s="1"/>
      <c r="U69" s="1"/>
      <c r="V69" s="1"/>
      <c r="W69" s="1"/>
      <c r="X69" s="1"/>
      <c r="Y69" s="2" t="s">
        <v>48</v>
      </c>
      <c r="Z69" s="2" t="s">
        <v>49</v>
      </c>
      <c r="AA69" s="2" t="s">
        <v>50</v>
      </c>
      <c r="AB69" s="2" t="s">
        <v>51</v>
      </c>
      <c r="AC69" s="2"/>
      <c r="AD69" s="2"/>
      <c r="AE69" s="2"/>
      <c r="AF69" s="2"/>
      <c r="AG69" s="2"/>
      <c r="AH69" s="2"/>
      <c r="AI69" s="2"/>
      <c r="AJ69" s="2"/>
      <c r="AK69" s="1"/>
    </row>
    <row r="70" spans="1:37" customFormat="1" hidden="1" x14ac:dyDescent="0.25">
      <c r="A70" s="1"/>
      <c r="B70" s="1"/>
      <c r="C70" s="1"/>
      <c r="D70" s="1"/>
      <c r="E70" s="1"/>
      <c r="F70" s="1"/>
      <c r="G70" s="1"/>
      <c r="H70" s="1"/>
      <c r="I70" s="1"/>
      <c r="J70" s="1"/>
      <c r="K70" s="1"/>
      <c r="L70" s="1"/>
      <c r="M70" s="1"/>
      <c r="N70" s="1"/>
      <c r="O70" s="1"/>
      <c r="P70" s="1"/>
      <c r="Q70" s="1"/>
      <c r="R70" s="1"/>
      <c r="S70" s="1"/>
      <c r="T70" s="1"/>
      <c r="U70" s="1"/>
      <c r="V70" s="1"/>
      <c r="W70" s="1"/>
      <c r="X70" s="1"/>
      <c r="Y70" s="2" t="s">
        <v>52</v>
      </c>
      <c r="Z70" s="2"/>
      <c r="AA70" s="2" t="s">
        <v>53</v>
      </c>
      <c r="AB70" s="2" t="s">
        <v>54</v>
      </c>
      <c r="AC70" s="2"/>
      <c r="AD70" s="2"/>
      <c r="AE70" s="2"/>
      <c r="AF70" s="2"/>
      <c r="AG70" s="2"/>
      <c r="AH70" s="2"/>
      <c r="AI70" s="2"/>
      <c r="AJ70" s="2"/>
      <c r="AK70" s="1"/>
    </row>
    <row r="71" spans="1:37" customFormat="1" hidden="1" x14ac:dyDescent="0.25">
      <c r="A71" s="1"/>
      <c r="B71" s="1"/>
      <c r="C71" s="1"/>
      <c r="D71" s="1"/>
      <c r="E71" s="1"/>
      <c r="F71" s="1"/>
      <c r="G71" s="1"/>
      <c r="H71" s="1"/>
      <c r="I71" s="1"/>
      <c r="J71" s="1"/>
      <c r="K71" s="1"/>
      <c r="L71" s="1"/>
      <c r="M71" s="1"/>
      <c r="N71" s="1"/>
      <c r="O71" s="1"/>
      <c r="P71" s="1"/>
      <c r="Q71" s="1"/>
      <c r="R71" s="1"/>
      <c r="S71" s="1"/>
      <c r="T71" s="1"/>
      <c r="U71" s="1"/>
      <c r="V71" s="1"/>
      <c r="W71" s="1"/>
      <c r="X71" s="1"/>
      <c r="Y71" s="2"/>
      <c r="Z71" s="2"/>
      <c r="AA71" s="2" t="s">
        <v>55</v>
      </c>
      <c r="AB71" s="2" t="s">
        <v>56</v>
      </c>
      <c r="AC71" s="2"/>
      <c r="AD71" s="2"/>
      <c r="AE71" s="2"/>
      <c r="AF71" s="2"/>
      <c r="AG71" s="2"/>
      <c r="AH71" s="2"/>
      <c r="AI71" s="2"/>
      <c r="AJ71" s="2"/>
      <c r="AK71" s="1"/>
    </row>
    <row r="72" spans="1:37" customFormat="1" hidden="1" x14ac:dyDescent="0.25">
      <c r="A72" s="1"/>
      <c r="B72" s="1"/>
      <c r="C72" s="1"/>
      <c r="D72" s="1"/>
      <c r="E72" s="1"/>
      <c r="F72" s="1"/>
      <c r="G72" s="1"/>
      <c r="H72" s="1"/>
      <c r="I72" s="1"/>
      <c r="J72" s="1"/>
      <c r="K72" s="1"/>
      <c r="L72" s="1"/>
      <c r="M72" s="1"/>
      <c r="N72" s="1"/>
      <c r="O72" s="1"/>
      <c r="P72" s="1"/>
      <c r="Q72" s="1"/>
      <c r="R72" s="1"/>
      <c r="S72" s="1"/>
      <c r="T72" s="1"/>
      <c r="U72" s="1"/>
      <c r="V72" s="1"/>
      <c r="W72" s="1"/>
      <c r="X72" s="1"/>
      <c r="Y72" s="2"/>
      <c r="Z72" s="2"/>
      <c r="AA72" s="2" t="s">
        <v>57</v>
      </c>
      <c r="AB72" s="2" t="s">
        <v>58</v>
      </c>
      <c r="AC72" s="2"/>
      <c r="AD72" s="2"/>
      <c r="AE72" s="2"/>
      <c r="AF72" s="2"/>
      <c r="AG72" s="2"/>
      <c r="AH72" s="2"/>
      <c r="AI72" s="2"/>
      <c r="AJ72" s="2"/>
      <c r="AK72" s="1"/>
    </row>
    <row r="73" spans="1:37" customFormat="1" hidden="1" x14ac:dyDescent="0.25">
      <c r="A73" s="1"/>
      <c r="B73" s="1"/>
      <c r="C73" s="1"/>
      <c r="D73" s="1"/>
      <c r="E73" s="1"/>
      <c r="F73" s="1"/>
      <c r="G73" s="1"/>
      <c r="H73" s="1"/>
      <c r="I73" s="1"/>
      <c r="J73" s="1"/>
      <c r="K73" s="1"/>
      <c r="L73" s="1"/>
      <c r="M73" s="1"/>
      <c r="N73" s="1"/>
      <c r="O73" s="1"/>
      <c r="P73" s="1"/>
      <c r="Q73" s="1"/>
      <c r="R73" s="1"/>
      <c r="S73" s="1"/>
      <c r="T73" s="1"/>
      <c r="U73" s="1"/>
      <c r="V73" s="1"/>
      <c r="W73" s="1"/>
      <c r="X73" s="1"/>
      <c r="Y73" s="2"/>
      <c r="Z73" s="2"/>
      <c r="AA73" s="2" t="s">
        <v>59</v>
      </c>
      <c r="AB73" s="2" t="s">
        <v>60</v>
      </c>
      <c r="AC73" s="2"/>
      <c r="AD73" s="2"/>
      <c r="AE73" s="2"/>
      <c r="AF73" s="2"/>
      <c r="AG73" s="2"/>
      <c r="AH73" s="2"/>
      <c r="AI73" s="2"/>
      <c r="AJ73" s="2"/>
      <c r="AK73" s="1"/>
    </row>
    <row r="74" spans="1:37" customFormat="1" hidden="1" x14ac:dyDescent="0.25">
      <c r="A74" s="1"/>
      <c r="B74" s="1"/>
      <c r="C74" s="1"/>
      <c r="D74" s="1"/>
      <c r="E74" s="1"/>
      <c r="F74" s="1"/>
      <c r="G74" s="1"/>
      <c r="H74" s="1"/>
      <c r="I74" s="1"/>
      <c r="J74" s="1"/>
      <c r="K74" s="1"/>
      <c r="L74" s="1"/>
      <c r="M74" s="1"/>
      <c r="N74" s="1"/>
      <c r="O74" s="1"/>
      <c r="P74" s="1"/>
      <c r="Q74" s="1"/>
      <c r="R74" s="1"/>
      <c r="S74" s="1"/>
      <c r="T74" s="1"/>
      <c r="U74" s="1"/>
      <c r="V74" s="1"/>
      <c r="W74" s="1"/>
      <c r="X74" s="1"/>
      <c r="Y74" s="2"/>
      <c r="Z74" s="2"/>
      <c r="AA74" s="2" t="s">
        <v>61</v>
      </c>
      <c r="AB74" s="2" t="s">
        <v>62</v>
      </c>
      <c r="AC74" s="2"/>
      <c r="AD74" s="2"/>
      <c r="AE74" s="2"/>
      <c r="AF74" s="2"/>
      <c r="AG74" s="2"/>
      <c r="AH74" s="2"/>
      <c r="AI74" s="2"/>
      <c r="AJ74" s="2"/>
      <c r="AK74" s="1"/>
    </row>
    <row r="75" spans="1:37" customFormat="1" hidden="1" x14ac:dyDescent="0.25">
      <c r="A75" s="1"/>
      <c r="B75" s="1"/>
      <c r="C75" s="1"/>
      <c r="D75" s="1"/>
      <c r="E75" s="1"/>
      <c r="F75" s="1"/>
      <c r="G75" s="1"/>
      <c r="H75" s="1"/>
      <c r="I75" s="1"/>
      <c r="J75" s="1"/>
      <c r="K75" s="1"/>
      <c r="L75" s="1"/>
      <c r="M75" s="1"/>
      <c r="N75" s="1"/>
      <c r="O75" s="1"/>
      <c r="P75" s="1"/>
      <c r="Q75" s="1"/>
      <c r="R75" s="1"/>
      <c r="S75" s="1"/>
      <c r="T75" s="1"/>
      <c r="U75" s="1"/>
      <c r="V75" s="1"/>
      <c r="W75" s="1"/>
      <c r="X75" s="1"/>
      <c r="Y75" s="2"/>
      <c r="Z75" s="2"/>
      <c r="AA75" s="2" t="s">
        <v>63</v>
      </c>
      <c r="AB75" s="2" t="s">
        <v>64</v>
      </c>
      <c r="AC75" s="2"/>
      <c r="AD75" s="2"/>
      <c r="AE75" s="2"/>
      <c r="AF75" s="2"/>
      <c r="AG75" s="2"/>
      <c r="AH75" s="2"/>
      <c r="AI75" s="2"/>
      <c r="AJ75" s="2"/>
      <c r="AK75" s="1"/>
    </row>
    <row r="76" spans="1:37" customFormat="1" hidden="1" x14ac:dyDescent="0.25">
      <c r="A76" s="1"/>
      <c r="B76" s="1"/>
      <c r="C76" s="1"/>
      <c r="D76" s="1"/>
      <c r="E76" s="1"/>
      <c r="F76" s="1"/>
      <c r="G76" s="1"/>
      <c r="H76" s="1"/>
      <c r="I76" s="1"/>
      <c r="J76" s="1"/>
      <c r="K76" s="1"/>
      <c r="L76" s="1"/>
      <c r="M76" s="1"/>
      <c r="N76" s="1"/>
      <c r="O76" s="1"/>
      <c r="P76" s="1"/>
      <c r="Q76" s="1"/>
      <c r="R76" s="1"/>
      <c r="S76" s="1"/>
      <c r="T76" s="1"/>
      <c r="U76" s="1"/>
      <c r="V76" s="1"/>
      <c r="W76" s="1"/>
      <c r="X76" s="1"/>
      <c r="Y76" s="2"/>
      <c r="Z76" s="2"/>
      <c r="AA76" s="2" t="s">
        <v>65</v>
      </c>
      <c r="AB76" s="2" t="s">
        <v>66</v>
      </c>
      <c r="AC76" s="2"/>
      <c r="AD76" s="2"/>
      <c r="AE76" s="2"/>
      <c r="AF76" s="2"/>
      <c r="AG76" s="2"/>
      <c r="AH76" s="2"/>
      <c r="AI76" s="2"/>
      <c r="AJ76" s="2"/>
      <c r="AK76" s="1"/>
    </row>
    <row r="77" spans="1:37" customFormat="1" hidden="1" x14ac:dyDescent="0.25">
      <c r="A77" s="1"/>
      <c r="B77" s="1"/>
      <c r="C77" s="1"/>
      <c r="D77" s="1"/>
      <c r="E77" s="1"/>
      <c r="F77" s="1"/>
      <c r="G77" s="1"/>
      <c r="H77" s="1"/>
      <c r="I77" s="1"/>
      <c r="J77" s="1"/>
      <c r="K77" s="1"/>
      <c r="L77" s="1"/>
      <c r="M77" s="1"/>
      <c r="N77" s="1"/>
      <c r="O77" s="1"/>
      <c r="P77" s="1"/>
      <c r="Q77" s="1"/>
      <c r="R77" s="1"/>
      <c r="S77" s="1"/>
      <c r="T77" s="1"/>
      <c r="U77" s="1"/>
      <c r="V77" s="1"/>
      <c r="W77" s="1"/>
      <c r="X77" s="1"/>
      <c r="Y77" s="2"/>
      <c r="Z77" s="2"/>
      <c r="AA77" s="2" t="s">
        <v>67</v>
      </c>
      <c r="AB77" s="2" t="s">
        <v>68</v>
      </c>
      <c r="AC77" s="2"/>
      <c r="AD77" s="2"/>
      <c r="AE77" s="2"/>
      <c r="AF77" s="2"/>
      <c r="AG77" s="2"/>
      <c r="AH77" s="2"/>
      <c r="AI77" s="2"/>
      <c r="AJ77" s="2"/>
      <c r="AK77" s="1"/>
    </row>
    <row r="78" spans="1:37" customFormat="1" hidden="1" x14ac:dyDescent="0.25">
      <c r="A78" s="1"/>
      <c r="B78" s="1"/>
      <c r="C78" s="1"/>
      <c r="D78" s="1"/>
      <c r="E78" s="1"/>
      <c r="F78" s="1"/>
      <c r="G78" s="1"/>
      <c r="H78" s="1"/>
      <c r="I78" s="1"/>
      <c r="J78" s="1"/>
      <c r="K78" s="1"/>
      <c r="L78" s="1"/>
      <c r="M78" s="1"/>
      <c r="N78" s="1"/>
      <c r="O78" s="1"/>
      <c r="P78" s="1"/>
      <c r="Q78" s="1"/>
      <c r="R78" s="1"/>
      <c r="S78" s="1"/>
      <c r="T78" s="1"/>
      <c r="U78" s="1"/>
      <c r="V78" s="1"/>
      <c r="W78" s="1"/>
      <c r="X78" s="1"/>
      <c r="Y78" s="2"/>
      <c r="Z78" s="2"/>
      <c r="AA78" s="2" t="s">
        <v>69</v>
      </c>
      <c r="AB78" s="2" t="s">
        <v>70</v>
      </c>
      <c r="AC78" s="2"/>
      <c r="AD78" s="2"/>
      <c r="AE78" s="2"/>
      <c r="AF78" s="2"/>
      <c r="AG78" s="2"/>
      <c r="AH78" s="2"/>
      <c r="AI78" s="2"/>
      <c r="AJ78" s="2"/>
      <c r="AK78" s="1"/>
    </row>
    <row r="79" spans="1:37" customFormat="1" hidden="1" x14ac:dyDescent="0.25">
      <c r="A79" s="1"/>
      <c r="B79" s="1"/>
      <c r="C79" s="1"/>
      <c r="D79" s="1"/>
      <c r="E79" s="1"/>
      <c r="F79" s="1"/>
      <c r="G79" s="1"/>
      <c r="H79" s="1"/>
      <c r="I79" s="1"/>
      <c r="J79" s="1"/>
      <c r="K79" s="1"/>
      <c r="L79" s="1"/>
      <c r="M79" s="1"/>
      <c r="N79" s="1"/>
      <c r="O79" s="1"/>
      <c r="P79" s="1"/>
      <c r="Q79" s="1"/>
      <c r="R79" s="1"/>
      <c r="S79" s="1"/>
      <c r="T79" s="1"/>
      <c r="U79" s="1"/>
      <c r="V79" s="1"/>
      <c r="W79" s="1"/>
      <c r="X79" s="1"/>
      <c r="Y79" s="2"/>
      <c r="Z79" s="2"/>
      <c r="AA79" s="2" t="s">
        <v>71</v>
      </c>
      <c r="AB79" s="2" t="s">
        <v>72</v>
      </c>
      <c r="AC79" s="2"/>
      <c r="AD79" s="2"/>
      <c r="AE79" s="2"/>
      <c r="AF79" s="2"/>
      <c r="AG79" s="2"/>
      <c r="AH79" s="2"/>
      <c r="AI79" s="2"/>
      <c r="AJ79" s="2"/>
      <c r="AK79" s="1"/>
    </row>
    <row r="80" spans="1:37" customFormat="1" hidden="1" x14ac:dyDescent="0.25">
      <c r="A80" s="1"/>
      <c r="B80" s="1"/>
      <c r="C80" s="1"/>
      <c r="D80" s="1"/>
      <c r="E80" s="1"/>
      <c r="F80" s="1"/>
      <c r="G80" s="1"/>
      <c r="H80" s="1"/>
      <c r="I80" s="1"/>
      <c r="J80" s="1"/>
      <c r="K80" s="1"/>
      <c r="L80" s="1"/>
      <c r="M80" s="1"/>
      <c r="N80" s="1"/>
      <c r="O80" s="1"/>
      <c r="P80" s="1"/>
      <c r="Q80" s="1"/>
      <c r="R80" s="1"/>
      <c r="S80" s="1"/>
      <c r="T80" s="1"/>
      <c r="U80" s="1"/>
      <c r="V80" s="1"/>
      <c r="W80" s="1"/>
      <c r="X80" s="1"/>
      <c r="Y80" s="2"/>
      <c r="Z80" s="2"/>
      <c r="AA80" s="2" t="s">
        <v>73</v>
      </c>
      <c r="AB80" s="2" t="s">
        <v>74</v>
      </c>
      <c r="AC80" s="2"/>
      <c r="AD80" s="2"/>
      <c r="AE80" s="2"/>
      <c r="AF80" s="2"/>
      <c r="AG80" s="2"/>
      <c r="AH80" s="2"/>
      <c r="AI80" s="2"/>
      <c r="AJ80" s="2"/>
      <c r="AK80" s="1"/>
    </row>
    <row r="81" spans="1:37" customFormat="1" hidden="1" x14ac:dyDescent="0.25">
      <c r="A81" s="1"/>
      <c r="B81" s="1"/>
      <c r="C81" s="1"/>
      <c r="D81" s="1"/>
      <c r="E81" s="1"/>
      <c r="F81" s="1"/>
      <c r="G81" s="1"/>
      <c r="H81" s="1"/>
      <c r="I81" s="1"/>
      <c r="J81" s="1"/>
      <c r="K81" s="1"/>
      <c r="L81" s="1"/>
      <c r="M81" s="1"/>
      <c r="N81" s="1"/>
      <c r="O81" s="1"/>
      <c r="P81" s="1"/>
      <c r="Q81" s="1"/>
      <c r="R81" s="1"/>
      <c r="S81" s="1"/>
      <c r="T81" s="1"/>
      <c r="U81" s="1"/>
      <c r="V81" s="1"/>
      <c r="W81" s="1"/>
      <c r="X81" s="1"/>
      <c r="Y81" s="2"/>
      <c r="Z81" s="2"/>
      <c r="AA81" s="2" t="s">
        <v>75</v>
      </c>
      <c r="AB81" s="2" t="s">
        <v>76</v>
      </c>
      <c r="AC81" s="2"/>
      <c r="AD81" s="2"/>
      <c r="AE81" s="2"/>
      <c r="AF81" s="2"/>
      <c r="AG81" s="2"/>
      <c r="AH81" s="2"/>
      <c r="AI81" s="2"/>
      <c r="AJ81" s="2"/>
      <c r="AK81" s="1"/>
    </row>
    <row r="82" spans="1:37" customFormat="1" hidden="1" x14ac:dyDescent="0.25">
      <c r="A82" s="1"/>
      <c r="B82" s="1"/>
      <c r="C82" s="1"/>
      <c r="D82" s="1"/>
      <c r="E82" s="1"/>
      <c r="F82" s="1"/>
      <c r="G82" s="1"/>
      <c r="H82" s="1"/>
      <c r="I82" s="1"/>
      <c r="J82" s="1"/>
      <c r="K82" s="1"/>
      <c r="L82" s="1"/>
      <c r="M82" s="1"/>
      <c r="N82" s="1"/>
      <c r="O82" s="1"/>
      <c r="P82" s="1"/>
      <c r="Q82" s="1"/>
      <c r="R82" s="1"/>
      <c r="S82" s="1"/>
      <c r="T82" s="1"/>
      <c r="U82" s="1"/>
      <c r="V82" s="1"/>
      <c r="W82" s="1"/>
      <c r="X82" s="1"/>
      <c r="Y82" s="2"/>
      <c r="Z82" s="2"/>
      <c r="AA82" s="2" t="s">
        <v>77</v>
      </c>
      <c r="AB82" s="2" t="s">
        <v>78</v>
      </c>
      <c r="AC82" s="2"/>
      <c r="AD82" s="2"/>
      <c r="AE82" s="2"/>
      <c r="AF82" s="2"/>
      <c r="AG82" s="2"/>
      <c r="AH82" s="2"/>
      <c r="AI82" s="2"/>
      <c r="AJ82" s="2"/>
      <c r="AK82" s="1"/>
    </row>
    <row r="83" spans="1:37" customFormat="1" hidden="1" x14ac:dyDescent="0.25">
      <c r="A83" s="1"/>
      <c r="B83" s="1"/>
      <c r="C83" s="1"/>
      <c r="D83" s="1"/>
      <c r="E83" s="1"/>
      <c r="F83" s="1"/>
      <c r="G83" s="1"/>
      <c r="H83" s="1"/>
      <c r="I83" s="1"/>
      <c r="J83" s="1"/>
      <c r="K83" s="1"/>
      <c r="L83" s="1"/>
      <c r="M83" s="1"/>
      <c r="N83" s="1"/>
      <c r="O83" s="1"/>
      <c r="P83" s="1"/>
      <c r="Q83" s="1"/>
      <c r="R83" s="1"/>
      <c r="S83" s="1"/>
      <c r="T83" s="1"/>
      <c r="U83" s="1"/>
      <c r="V83" s="1"/>
      <c r="W83" s="1"/>
      <c r="X83" s="1"/>
      <c r="Y83" s="2"/>
      <c r="Z83" s="2"/>
      <c r="AA83" s="2" t="s">
        <v>79</v>
      </c>
      <c r="AB83" s="2" t="s">
        <v>80</v>
      </c>
      <c r="AC83" s="2"/>
      <c r="AD83" s="2"/>
      <c r="AE83" s="2"/>
      <c r="AF83" s="2"/>
      <c r="AG83" s="2"/>
      <c r="AH83" s="2"/>
      <c r="AI83" s="2"/>
      <c r="AJ83" s="2"/>
      <c r="AK83" s="1"/>
    </row>
    <row r="84" spans="1:37" customFormat="1" hidden="1" x14ac:dyDescent="0.25">
      <c r="A84" s="1"/>
      <c r="B84" s="1"/>
      <c r="C84" s="1"/>
      <c r="D84" s="1"/>
      <c r="E84" s="1"/>
      <c r="F84" s="1"/>
      <c r="G84" s="1"/>
      <c r="H84" s="1"/>
      <c r="I84" s="1"/>
      <c r="J84" s="1"/>
      <c r="K84" s="1"/>
      <c r="L84" s="1"/>
      <c r="M84" s="1"/>
      <c r="N84" s="1"/>
      <c r="O84" s="1"/>
      <c r="P84" s="1"/>
      <c r="Q84" s="1"/>
      <c r="R84" s="1"/>
      <c r="S84" s="1"/>
      <c r="T84" s="1"/>
      <c r="U84" s="1"/>
      <c r="V84" s="1"/>
      <c r="W84" s="1"/>
      <c r="X84" s="1"/>
      <c r="Y84" s="2"/>
      <c r="Z84" s="2"/>
      <c r="AA84" s="2" t="s">
        <v>81</v>
      </c>
      <c r="AB84" s="2" t="s">
        <v>82</v>
      </c>
      <c r="AC84" s="2"/>
      <c r="AD84" s="2"/>
      <c r="AE84" s="2"/>
      <c r="AF84" s="2"/>
      <c r="AG84" s="2"/>
      <c r="AH84" s="2"/>
      <c r="AI84" s="2"/>
      <c r="AJ84" s="2"/>
      <c r="AK84" s="1"/>
    </row>
    <row r="85" spans="1:37" customFormat="1" hidden="1" x14ac:dyDescent="0.25">
      <c r="A85" s="1"/>
      <c r="B85" s="1"/>
      <c r="C85" s="1"/>
      <c r="D85" s="1"/>
      <c r="E85" s="1"/>
      <c r="F85" s="1"/>
      <c r="G85" s="1"/>
      <c r="H85" s="1"/>
      <c r="I85" s="1"/>
      <c r="J85" s="1"/>
      <c r="K85" s="1"/>
      <c r="L85" s="1"/>
      <c r="M85" s="1"/>
      <c r="N85" s="1"/>
      <c r="O85" s="1"/>
      <c r="P85" s="1"/>
      <c r="Q85" s="1"/>
      <c r="R85" s="1"/>
      <c r="S85" s="1"/>
      <c r="T85" s="1"/>
      <c r="U85" s="1"/>
      <c r="V85" s="1"/>
      <c r="W85" s="1"/>
      <c r="X85" s="1"/>
      <c r="Y85" s="2"/>
      <c r="Z85" s="2"/>
      <c r="AA85" s="2" t="s">
        <v>83</v>
      </c>
      <c r="AB85" s="2" t="s">
        <v>84</v>
      </c>
      <c r="AC85" s="2"/>
      <c r="AD85" s="2"/>
      <c r="AE85" s="2"/>
      <c r="AF85" s="2"/>
      <c r="AG85" s="2"/>
      <c r="AH85" s="2"/>
      <c r="AI85" s="2"/>
      <c r="AJ85" s="2"/>
      <c r="AK85" s="1"/>
    </row>
    <row r="86" spans="1:37" customFormat="1" hidden="1" x14ac:dyDescent="0.25">
      <c r="A86" s="1"/>
      <c r="B86" s="1"/>
      <c r="C86" s="1"/>
      <c r="D86" s="1"/>
      <c r="E86" s="1"/>
      <c r="F86" s="1"/>
      <c r="G86" s="1"/>
      <c r="H86" s="1"/>
      <c r="I86" s="1"/>
      <c r="J86" s="1"/>
      <c r="K86" s="1"/>
      <c r="L86" s="1"/>
      <c r="M86" s="1"/>
      <c r="N86" s="1"/>
      <c r="O86" s="1"/>
      <c r="P86" s="1"/>
      <c r="Q86" s="1"/>
      <c r="R86" s="1"/>
      <c r="S86" s="1"/>
      <c r="T86" s="1"/>
      <c r="U86" s="1"/>
      <c r="V86" s="1"/>
      <c r="W86" s="1"/>
      <c r="X86" s="1"/>
      <c r="Y86" s="2"/>
      <c r="Z86" s="2"/>
      <c r="AA86" s="2" t="s">
        <v>85</v>
      </c>
      <c r="AB86" s="2" t="s">
        <v>86</v>
      </c>
      <c r="AC86" s="2"/>
      <c r="AD86" s="2"/>
      <c r="AE86" s="2"/>
      <c r="AF86" s="2"/>
      <c r="AG86" s="2"/>
      <c r="AH86" s="2"/>
      <c r="AI86" s="2"/>
      <c r="AJ86" s="2"/>
      <c r="AK86" s="1"/>
    </row>
    <row r="87" spans="1:37" customFormat="1" hidden="1" x14ac:dyDescent="0.25">
      <c r="A87" s="1"/>
      <c r="B87" s="1"/>
      <c r="C87" s="1"/>
      <c r="D87" s="1"/>
      <c r="E87" s="1"/>
      <c r="F87" s="1"/>
      <c r="G87" s="1"/>
      <c r="H87" s="1"/>
      <c r="I87" s="1"/>
      <c r="J87" s="1"/>
      <c r="K87" s="1"/>
      <c r="L87" s="1"/>
      <c r="M87" s="1"/>
      <c r="N87" s="1"/>
      <c r="O87" s="1"/>
      <c r="P87" s="1"/>
      <c r="Q87" s="1"/>
      <c r="R87" s="1"/>
      <c r="S87" s="1"/>
      <c r="T87" s="1"/>
      <c r="U87" s="1"/>
      <c r="V87" s="1"/>
      <c r="W87" s="1"/>
      <c r="X87" s="1"/>
      <c r="Y87" s="2"/>
      <c r="Z87" s="2"/>
      <c r="AA87" s="2" t="s">
        <v>87</v>
      </c>
      <c r="AB87" s="2" t="s">
        <v>88</v>
      </c>
      <c r="AC87" s="2"/>
      <c r="AD87" s="2"/>
      <c r="AE87" s="2"/>
      <c r="AF87" s="2"/>
      <c r="AG87" s="2"/>
      <c r="AH87" s="2"/>
      <c r="AI87" s="2"/>
      <c r="AJ87" s="2"/>
      <c r="AK87" s="1"/>
    </row>
    <row r="88" spans="1:37" customFormat="1" hidden="1" x14ac:dyDescent="0.25">
      <c r="A88" s="1"/>
      <c r="B88" s="1"/>
      <c r="C88" s="1"/>
      <c r="D88" s="1"/>
      <c r="E88" s="1"/>
      <c r="F88" s="1"/>
      <c r="G88" s="1"/>
      <c r="H88" s="1"/>
      <c r="I88" s="1"/>
      <c r="J88" s="1"/>
      <c r="K88" s="1"/>
      <c r="L88" s="1"/>
      <c r="M88" s="1"/>
      <c r="N88" s="1"/>
      <c r="O88" s="1"/>
      <c r="P88" s="1"/>
      <c r="Q88" s="1"/>
      <c r="R88" s="1"/>
      <c r="S88" s="1"/>
      <c r="T88" s="1"/>
      <c r="U88" s="1"/>
      <c r="V88" s="1"/>
      <c r="W88" s="1"/>
      <c r="X88" s="1"/>
      <c r="Y88" s="2"/>
      <c r="Z88" s="2"/>
      <c r="AA88" s="2" t="s">
        <v>89</v>
      </c>
      <c r="AB88" s="2" t="s">
        <v>90</v>
      </c>
      <c r="AC88" s="2"/>
      <c r="AD88" s="2"/>
      <c r="AE88" s="2"/>
      <c r="AF88" s="2"/>
      <c r="AG88" s="2"/>
      <c r="AH88" s="2"/>
      <c r="AI88" s="2"/>
      <c r="AJ88" s="2"/>
      <c r="AK88" s="1"/>
    </row>
    <row r="89" spans="1:37" customFormat="1" hidden="1" x14ac:dyDescent="0.25">
      <c r="A89" s="1"/>
      <c r="B89" s="1"/>
      <c r="C89" s="1"/>
      <c r="D89" s="1"/>
      <c r="E89" s="1"/>
      <c r="F89" s="1"/>
      <c r="G89" s="1"/>
      <c r="H89" s="1"/>
      <c r="I89" s="1"/>
      <c r="J89" s="1"/>
      <c r="K89" s="1"/>
      <c r="L89" s="1"/>
      <c r="M89" s="1"/>
      <c r="N89" s="1"/>
      <c r="O89" s="1"/>
      <c r="P89" s="1"/>
      <c r="Q89" s="1"/>
      <c r="R89" s="1"/>
      <c r="S89" s="1"/>
      <c r="T89" s="1"/>
      <c r="U89" s="1"/>
      <c r="V89" s="1"/>
      <c r="W89" s="1"/>
      <c r="X89" s="1"/>
      <c r="Y89" s="2"/>
      <c r="Z89" s="2"/>
      <c r="AA89" s="2" t="s">
        <v>91</v>
      </c>
      <c r="AB89" s="2" t="s">
        <v>92</v>
      </c>
      <c r="AC89" s="2"/>
      <c r="AD89" s="2"/>
      <c r="AE89" s="2"/>
      <c r="AF89" s="2"/>
      <c r="AG89" s="2"/>
      <c r="AH89" s="2"/>
      <c r="AI89" s="2"/>
      <c r="AJ89" s="2"/>
      <c r="AK89" s="1"/>
    </row>
    <row r="90" spans="1:37" customFormat="1" hidden="1" x14ac:dyDescent="0.25">
      <c r="A90" s="1"/>
      <c r="B90" s="1"/>
      <c r="C90" s="1"/>
      <c r="D90" s="1"/>
      <c r="E90" s="1"/>
      <c r="F90" s="1"/>
      <c r="G90" s="1"/>
      <c r="H90" s="1"/>
      <c r="I90" s="1"/>
      <c r="J90" s="1"/>
      <c r="K90" s="1"/>
      <c r="L90" s="1"/>
      <c r="M90" s="1"/>
      <c r="N90" s="1"/>
      <c r="O90" s="1"/>
      <c r="P90" s="1"/>
      <c r="Q90" s="1"/>
      <c r="R90" s="1"/>
      <c r="S90" s="1"/>
      <c r="T90" s="1"/>
      <c r="U90" s="1"/>
      <c r="V90" s="1"/>
      <c r="W90" s="1"/>
      <c r="X90" s="1"/>
      <c r="Y90" s="2"/>
      <c r="Z90" s="2"/>
      <c r="AA90" s="2" t="s">
        <v>93</v>
      </c>
      <c r="AB90" s="2" t="s">
        <v>94</v>
      </c>
      <c r="AC90" s="2"/>
      <c r="AD90" s="2"/>
      <c r="AE90" s="2"/>
      <c r="AF90" s="2"/>
      <c r="AG90" s="2"/>
      <c r="AH90" s="2"/>
      <c r="AI90" s="2"/>
      <c r="AJ90" s="2"/>
      <c r="AK90" s="1"/>
    </row>
    <row r="91" spans="1:37" customFormat="1" hidden="1" x14ac:dyDescent="0.25">
      <c r="A91" s="1"/>
      <c r="B91" s="1"/>
      <c r="C91" s="1"/>
      <c r="D91" s="1"/>
      <c r="E91" s="1"/>
      <c r="F91" s="1"/>
      <c r="G91" s="1"/>
      <c r="H91" s="1"/>
      <c r="I91" s="1"/>
      <c r="J91" s="1"/>
      <c r="K91" s="1"/>
      <c r="L91" s="1"/>
      <c r="M91" s="1"/>
      <c r="N91" s="1"/>
      <c r="O91" s="1"/>
      <c r="P91" s="1"/>
      <c r="Q91" s="1"/>
      <c r="R91" s="1"/>
      <c r="S91" s="1"/>
      <c r="T91" s="1"/>
      <c r="U91" s="1"/>
      <c r="V91" s="1"/>
      <c r="W91" s="1"/>
      <c r="X91" s="1"/>
      <c r="Y91" s="2"/>
      <c r="Z91" s="2"/>
      <c r="AA91" s="2" t="s">
        <v>95</v>
      </c>
      <c r="AB91" s="2" t="s">
        <v>96</v>
      </c>
      <c r="AC91" s="2"/>
      <c r="AD91" s="2"/>
      <c r="AE91" s="2"/>
      <c r="AF91" s="2"/>
      <c r="AG91" s="2"/>
      <c r="AH91" s="2"/>
      <c r="AI91" s="2"/>
      <c r="AJ91" s="2"/>
      <c r="AK91" s="1"/>
    </row>
    <row r="92" spans="1:37" customFormat="1" hidden="1" x14ac:dyDescent="0.25">
      <c r="A92" s="1"/>
      <c r="B92" s="1"/>
      <c r="C92" s="1"/>
      <c r="D92" s="1"/>
      <c r="E92" s="1"/>
      <c r="F92" s="1"/>
      <c r="G92" s="1"/>
      <c r="H92" s="1"/>
      <c r="I92" s="1"/>
      <c r="J92" s="1"/>
      <c r="K92" s="1"/>
      <c r="L92" s="1"/>
      <c r="M92" s="1"/>
      <c r="N92" s="1"/>
      <c r="O92" s="1"/>
      <c r="P92" s="1"/>
      <c r="Q92" s="1"/>
      <c r="R92" s="1"/>
      <c r="S92" s="1"/>
      <c r="T92" s="1"/>
      <c r="U92" s="1"/>
      <c r="V92" s="1"/>
      <c r="W92" s="1"/>
      <c r="X92" s="1"/>
      <c r="Y92" s="2"/>
      <c r="Z92" s="2"/>
      <c r="AA92" s="2" t="s">
        <v>97</v>
      </c>
      <c r="AB92" s="2" t="s">
        <v>98</v>
      </c>
      <c r="AC92" s="2"/>
      <c r="AD92" s="2"/>
      <c r="AE92" s="2"/>
      <c r="AF92" s="2"/>
      <c r="AG92" s="2"/>
      <c r="AH92" s="2"/>
      <c r="AI92" s="2"/>
      <c r="AJ92" s="2"/>
      <c r="AK92" s="1"/>
    </row>
    <row r="93" spans="1:37" customFormat="1" hidden="1" x14ac:dyDescent="0.25">
      <c r="A93" s="1"/>
      <c r="B93" s="1"/>
      <c r="C93" s="1"/>
      <c r="D93" s="1"/>
      <c r="E93" s="1"/>
      <c r="F93" s="1"/>
      <c r="G93" s="1"/>
      <c r="H93" s="1"/>
      <c r="I93" s="1"/>
      <c r="J93" s="1"/>
      <c r="K93" s="1"/>
      <c r="L93" s="1"/>
      <c r="M93" s="1"/>
      <c r="N93" s="1"/>
      <c r="O93" s="1"/>
      <c r="P93" s="1"/>
      <c r="Q93" s="1"/>
      <c r="R93" s="1"/>
      <c r="S93" s="1"/>
      <c r="T93" s="1"/>
      <c r="U93" s="1"/>
      <c r="V93" s="1"/>
      <c r="W93" s="1"/>
      <c r="X93" s="1"/>
      <c r="Y93" s="2"/>
      <c r="Z93" s="2"/>
      <c r="AA93" s="2" t="s">
        <v>99</v>
      </c>
      <c r="AB93" s="2" t="s">
        <v>100</v>
      </c>
      <c r="AC93" s="2"/>
      <c r="AD93" s="2"/>
      <c r="AE93" s="2"/>
      <c r="AF93" s="2"/>
      <c r="AG93" s="2"/>
      <c r="AH93" s="2"/>
      <c r="AI93" s="2"/>
      <c r="AJ93" s="2"/>
      <c r="AK93" s="1"/>
    </row>
    <row r="94" spans="1:37" customFormat="1" hidden="1" x14ac:dyDescent="0.25">
      <c r="A94" s="1"/>
      <c r="B94" s="1"/>
      <c r="C94" s="1"/>
      <c r="D94" s="1"/>
      <c r="E94" s="1"/>
      <c r="F94" s="1"/>
      <c r="G94" s="1"/>
      <c r="H94" s="1"/>
      <c r="I94" s="1"/>
      <c r="J94" s="1"/>
      <c r="K94" s="1"/>
      <c r="L94" s="1"/>
      <c r="M94" s="1"/>
      <c r="N94" s="1"/>
      <c r="O94" s="1"/>
      <c r="P94" s="1"/>
      <c r="Q94" s="1"/>
      <c r="R94" s="1"/>
      <c r="S94" s="1"/>
      <c r="T94" s="1"/>
      <c r="U94" s="1"/>
      <c r="V94" s="1"/>
      <c r="W94" s="1"/>
      <c r="X94" s="1"/>
      <c r="Y94" s="2"/>
      <c r="Z94" s="2"/>
      <c r="AA94" s="2" t="s">
        <v>101</v>
      </c>
      <c r="AB94" s="2" t="s">
        <v>102</v>
      </c>
      <c r="AC94" s="2"/>
      <c r="AD94" s="2"/>
      <c r="AE94" s="2"/>
      <c r="AF94" s="2"/>
      <c r="AG94" s="2"/>
      <c r="AH94" s="2"/>
      <c r="AI94" s="2"/>
      <c r="AJ94" s="2"/>
      <c r="AK94" s="1"/>
    </row>
    <row r="95" spans="1:37" customFormat="1" hidden="1" x14ac:dyDescent="0.25">
      <c r="A95" s="1"/>
      <c r="B95" s="1"/>
      <c r="C95" s="1"/>
      <c r="D95" s="1"/>
      <c r="E95" s="1"/>
      <c r="F95" s="1"/>
      <c r="G95" s="1"/>
      <c r="H95" s="1"/>
      <c r="I95" s="1"/>
      <c r="J95" s="1"/>
      <c r="K95" s="1"/>
      <c r="L95" s="1"/>
      <c r="M95" s="1"/>
      <c r="N95" s="1"/>
      <c r="O95" s="1"/>
      <c r="P95" s="1"/>
      <c r="Q95" s="1"/>
      <c r="R95" s="1"/>
      <c r="S95" s="1"/>
      <c r="T95" s="1"/>
      <c r="U95" s="1"/>
      <c r="V95" s="1"/>
      <c r="W95" s="1"/>
      <c r="X95" s="1"/>
      <c r="Y95" s="2"/>
      <c r="Z95" s="2"/>
      <c r="AA95" s="2" t="s">
        <v>103</v>
      </c>
      <c r="AB95" s="2" t="s">
        <v>104</v>
      </c>
      <c r="AC95" s="2"/>
      <c r="AD95" s="2"/>
      <c r="AE95" s="2"/>
      <c r="AF95" s="2"/>
      <c r="AG95" s="2"/>
      <c r="AH95" s="2"/>
      <c r="AI95" s="2"/>
      <c r="AJ95" s="2"/>
      <c r="AK95" s="1"/>
    </row>
    <row r="96" spans="1:37" customFormat="1" hidden="1" x14ac:dyDescent="0.25">
      <c r="A96" s="1"/>
      <c r="B96" s="1"/>
      <c r="C96" s="1"/>
      <c r="D96" s="1"/>
      <c r="E96" s="1"/>
      <c r="F96" s="1"/>
      <c r="G96" s="1"/>
      <c r="H96" s="1"/>
      <c r="I96" s="1"/>
      <c r="J96" s="1"/>
      <c r="K96" s="1"/>
      <c r="L96" s="1"/>
      <c r="M96" s="1"/>
      <c r="N96" s="1"/>
      <c r="O96" s="1"/>
      <c r="P96" s="1"/>
      <c r="Q96" s="1"/>
      <c r="R96" s="1"/>
      <c r="S96" s="1"/>
      <c r="T96" s="1"/>
      <c r="U96" s="1"/>
      <c r="V96" s="1"/>
      <c r="W96" s="1"/>
      <c r="X96" s="1"/>
      <c r="Y96" s="2"/>
      <c r="Z96" s="2"/>
      <c r="AA96" s="2" t="s">
        <v>105</v>
      </c>
      <c r="AB96" s="2" t="s">
        <v>106</v>
      </c>
      <c r="AC96" s="2"/>
      <c r="AD96" s="2"/>
      <c r="AE96" s="2"/>
      <c r="AF96" s="2"/>
      <c r="AG96" s="2"/>
      <c r="AH96" s="2"/>
      <c r="AI96" s="2"/>
      <c r="AJ96" s="2"/>
      <c r="AK96" s="1"/>
    </row>
    <row r="97" spans="1:37" customFormat="1" hidden="1" x14ac:dyDescent="0.25">
      <c r="A97" s="1"/>
      <c r="B97" s="1"/>
      <c r="C97" s="1"/>
      <c r="D97" s="1"/>
      <c r="E97" s="1"/>
      <c r="F97" s="1"/>
      <c r="G97" s="1"/>
      <c r="H97" s="1"/>
      <c r="I97" s="1"/>
      <c r="J97" s="1"/>
      <c r="K97" s="1"/>
      <c r="L97" s="1"/>
      <c r="M97" s="1"/>
      <c r="N97" s="1"/>
      <c r="O97" s="1"/>
      <c r="P97" s="1"/>
      <c r="Q97" s="1"/>
      <c r="R97" s="1"/>
      <c r="S97" s="1"/>
      <c r="T97" s="1"/>
      <c r="U97" s="1"/>
      <c r="V97" s="1"/>
      <c r="W97" s="1"/>
      <c r="X97" s="1"/>
      <c r="Y97" s="2"/>
      <c r="Z97" s="2"/>
      <c r="AA97" s="2" t="s">
        <v>107</v>
      </c>
      <c r="AB97" s="2" t="s">
        <v>108</v>
      </c>
      <c r="AC97" s="2"/>
      <c r="AD97" s="2"/>
      <c r="AE97" s="2"/>
      <c r="AF97" s="2"/>
      <c r="AG97" s="2"/>
      <c r="AH97" s="2"/>
      <c r="AI97" s="2"/>
      <c r="AJ97" s="2"/>
      <c r="AK97" s="1"/>
    </row>
    <row r="98" spans="1:37" customFormat="1" hidden="1" x14ac:dyDescent="0.25">
      <c r="A98" s="1"/>
      <c r="B98" s="1"/>
      <c r="C98" s="1"/>
      <c r="D98" s="1"/>
      <c r="E98" s="1"/>
      <c r="F98" s="1"/>
      <c r="G98" s="1"/>
      <c r="H98" s="1"/>
      <c r="I98" s="1"/>
      <c r="J98" s="1"/>
      <c r="K98" s="1"/>
      <c r="L98" s="1"/>
      <c r="M98" s="1"/>
      <c r="N98" s="1"/>
      <c r="O98" s="1"/>
      <c r="P98" s="1"/>
      <c r="Q98" s="1"/>
      <c r="R98" s="1"/>
      <c r="S98" s="1"/>
      <c r="T98" s="1"/>
      <c r="U98" s="1"/>
      <c r="V98" s="1"/>
      <c r="W98" s="1"/>
      <c r="X98" s="1"/>
      <c r="Y98" s="2"/>
      <c r="Z98" s="2"/>
      <c r="AA98" s="2" t="s">
        <v>109</v>
      </c>
      <c r="AB98" s="2" t="s">
        <v>110</v>
      </c>
      <c r="AC98" s="2"/>
      <c r="AD98" s="2"/>
      <c r="AE98" s="2"/>
      <c r="AF98" s="2"/>
      <c r="AG98" s="2"/>
      <c r="AH98" s="2"/>
      <c r="AI98" s="2"/>
      <c r="AJ98" s="2"/>
      <c r="AK98" s="1"/>
    </row>
    <row r="99" spans="1:37" customFormat="1" hidden="1" x14ac:dyDescent="0.25">
      <c r="A99" s="1"/>
      <c r="B99" s="1"/>
      <c r="C99" s="1"/>
      <c r="D99" s="1"/>
      <c r="E99" s="1"/>
      <c r="F99" s="1"/>
      <c r="G99" s="1"/>
      <c r="H99" s="1"/>
      <c r="I99" s="1"/>
      <c r="J99" s="1"/>
      <c r="K99" s="1"/>
      <c r="L99" s="1"/>
      <c r="M99" s="1"/>
      <c r="N99" s="1"/>
      <c r="O99" s="1"/>
      <c r="P99" s="1"/>
      <c r="Q99" s="1"/>
      <c r="R99" s="1"/>
      <c r="S99" s="1"/>
      <c r="T99" s="1"/>
      <c r="U99" s="1"/>
      <c r="V99" s="1"/>
      <c r="W99" s="1"/>
      <c r="X99" s="1"/>
      <c r="Y99" s="2"/>
      <c r="Z99" s="2"/>
      <c r="AA99" s="2" t="s">
        <v>111</v>
      </c>
      <c r="AB99" s="2" t="s">
        <v>112</v>
      </c>
      <c r="AC99" s="2"/>
      <c r="AD99" s="2"/>
      <c r="AE99" s="2"/>
      <c r="AF99" s="2"/>
      <c r="AG99" s="2"/>
      <c r="AH99" s="2"/>
      <c r="AI99" s="2"/>
      <c r="AJ99" s="2"/>
      <c r="AK99" s="1"/>
    </row>
    <row r="100" spans="1:37" customFormat="1" hidden="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2"/>
      <c r="Z100" s="2"/>
      <c r="AA100" s="2" t="s">
        <v>113</v>
      </c>
      <c r="AB100" s="2" t="s">
        <v>114</v>
      </c>
      <c r="AC100" s="2"/>
      <c r="AD100" s="2"/>
      <c r="AE100" s="2"/>
      <c r="AF100" s="2"/>
      <c r="AG100" s="2"/>
      <c r="AH100" s="2"/>
      <c r="AI100" s="2"/>
      <c r="AJ100" s="2"/>
      <c r="AK100" s="1"/>
    </row>
    <row r="101" spans="1:37" customFormat="1" hidden="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2"/>
      <c r="Z101" s="2"/>
      <c r="AA101" s="2" t="s">
        <v>115</v>
      </c>
      <c r="AB101" s="2" t="s">
        <v>116</v>
      </c>
      <c r="AC101" s="2"/>
      <c r="AD101" s="2"/>
      <c r="AE101" s="2"/>
      <c r="AF101" s="2"/>
      <c r="AG101" s="2"/>
      <c r="AH101" s="2"/>
      <c r="AI101" s="2"/>
      <c r="AJ101" s="2"/>
      <c r="AK101" s="1"/>
    </row>
    <row r="102" spans="1:37" customFormat="1" hidden="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2"/>
      <c r="Z102" s="2"/>
      <c r="AA102" s="2" t="s">
        <v>117</v>
      </c>
      <c r="AB102" s="2" t="s">
        <v>118</v>
      </c>
      <c r="AC102" s="2"/>
      <c r="AD102" s="2"/>
      <c r="AE102" s="2"/>
      <c r="AF102" s="2"/>
      <c r="AG102" s="2"/>
      <c r="AH102" s="2"/>
      <c r="AI102" s="2"/>
      <c r="AJ102" s="2"/>
      <c r="AK102" s="1"/>
    </row>
    <row r="103" spans="1:37" customFormat="1" hidden="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2"/>
      <c r="Z103" s="2"/>
      <c r="AA103" s="2" t="s">
        <v>119</v>
      </c>
      <c r="AB103" s="2" t="s">
        <v>120</v>
      </c>
      <c r="AC103" s="2"/>
      <c r="AD103" s="2"/>
      <c r="AE103" s="2"/>
      <c r="AF103" s="2"/>
      <c r="AG103" s="2"/>
      <c r="AH103" s="2"/>
      <c r="AI103" s="2"/>
      <c r="AJ103" s="2"/>
      <c r="AK103" s="1"/>
    </row>
    <row r="104" spans="1:37" customFormat="1" hidden="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2"/>
      <c r="Z104" s="2"/>
      <c r="AA104" s="2" t="s">
        <v>121</v>
      </c>
      <c r="AB104" s="2" t="s">
        <v>122</v>
      </c>
      <c r="AC104" s="2"/>
      <c r="AD104" s="2"/>
      <c r="AE104" s="2"/>
      <c r="AF104" s="2"/>
      <c r="AG104" s="2"/>
      <c r="AH104" s="2"/>
      <c r="AI104" s="2"/>
      <c r="AJ104" s="2"/>
      <c r="AK104" s="1"/>
    </row>
    <row r="105" spans="1:37" customFormat="1" hidden="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2"/>
      <c r="Z105" s="2"/>
      <c r="AA105" s="2" t="s">
        <v>123</v>
      </c>
      <c r="AB105" s="2" t="s">
        <v>124</v>
      </c>
      <c r="AC105" s="2"/>
      <c r="AD105" s="2"/>
      <c r="AE105" s="2"/>
      <c r="AF105" s="2"/>
      <c r="AG105" s="2"/>
      <c r="AH105" s="2"/>
      <c r="AI105" s="2"/>
      <c r="AJ105" s="2"/>
      <c r="AK105" s="1"/>
    </row>
    <row r="106" spans="1:37" customFormat="1" hidden="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2"/>
      <c r="Z106" s="2"/>
      <c r="AA106" s="2" t="s">
        <v>125</v>
      </c>
      <c r="AB106" s="2" t="s">
        <v>126</v>
      </c>
      <c r="AC106" s="2"/>
      <c r="AD106" s="2"/>
      <c r="AE106" s="2"/>
      <c r="AF106" s="2"/>
      <c r="AG106" s="2"/>
      <c r="AH106" s="2"/>
      <c r="AI106" s="2"/>
      <c r="AJ106" s="2"/>
      <c r="AK106" s="1"/>
    </row>
    <row r="107" spans="1:37" customFormat="1" hidden="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2"/>
      <c r="Z107" s="2"/>
      <c r="AA107" s="2" t="s">
        <v>127</v>
      </c>
      <c r="AB107" s="2" t="s">
        <v>128</v>
      </c>
      <c r="AC107" s="2"/>
      <c r="AD107" s="2"/>
      <c r="AE107" s="2"/>
      <c r="AF107" s="2"/>
      <c r="AG107" s="2"/>
      <c r="AH107" s="2"/>
      <c r="AI107" s="2"/>
      <c r="AJ107" s="2"/>
      <c r="AK107" s="1"/>
    </row>
    <row r="108" spans="1:37" customFormat="1" hidden="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2"/>
      <c r="Z108" s="2"/>
      <c r="AA108" s="2" t="s">
        <v>129</v>
      </c>
      <c r="AB108" s="2" t="s">
        <v>130</v>
      </c>
      <c r="AC108" s="2"/>
      <c r="AD108" s="2"/>
      <c r="AE108" s="2"/>
      <c r="AF108" s="2"/>
      <c r="AG108" s="2"/>
      <c r="AH108" s="2"/>
      <c r="AI108" s="2"/>
      <c r="AJ108" s="2"/>
      <c r="AK108" s="1"/>
    </row>
    <row r="109" spans="1:37" customFormat="1" hidden="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2"/>
      <c r="Z109" s="2"/>
      <c r="AA109" s="2" t="s">
        <v>131</v>
      </c>
      <c r="AB109" s="2" t="s">
        <v>132</v>
      </c>
      <c r="AC109" s="2"/>
      <c r="AD109" s="2"/>
      <c r="AE109" s="2"/>
      <c r="AF109" s="2"/>
      <c r="AG109" s="2"/>
      <c r="AH109" s="2"/>
      <c r="AI109" s="2"/>
      <c r="AJ109" s="2"/>
      <c r="AK109" s="1"/>
    </row>
    <row r="110" spans="1:37" customFormat="1" hidden="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2"/>
      <c r="Z110" s="2"/>
      <c r="AA110" s="2" t="s">
        <v>133</v>
      </c>
      <c r="AB110" s="2" t="s">
        <v>134</v>
      </c>
      <c r="AC110" s="2"/>
      <c r="AD110" s="2"/>
      <c r="AE110" s="2"/>
      <c r="AF110" s="2"/>
      <c r="AG110" s="2"/>
      <c r="AH110" s="2"/>
      <c r="AI110" s="2"/>
      <c r="AJ110" s="2"/>
      <c r="AK110" s="1"/>
    </row>
    <row r="111" spans="1:37" customFormat="1" hidden="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2"/>
      <c r="Z111" s="2"/>
      <c r="AA111" s="2" t="s">
        <v>135</v>
      </c>
      <c r="AB111" s="2" t="s">
        <v>136</v>
      </c>
      <c r="AC111" s="2"/>
      <c r="AD111" s="2"/>
      <c r="AE111" s="2"/>
      <c r="AF111" s="2"/>
      <c r="AG111" s="2"/>
      <c r="AH111" s="2"/>
      <c r="AI111" s="2"/>
      <c r="AJ111" s="2"/>
      <c r="AK111" s="1"/>
    </row>
    <row r="112" spans="1:37" customFormat="1" hidden="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2"/>
      <c r="Z112" s="2"/>
      <c r="AA112" s="2" t="s">
        <v>137</v>
      </c>
      <c r="AB112" s="2" t="s">
        <v>138</v>
      </c>
      <c r="AC112" s="2"/>
      <c r="AD112" s="2"/>
      <c r="AE112" s="2"/>
      <c r="AF112" s="2"/>
      <c r="AG112" s="2"/>
      <c r="AH112" s="2"/>
      <c r="AI112" s="2"/>
      <c r="AJ112" s="2"/>
      <c r="AK112" s="1"/>
    </row>
    <row r="113" spans="1:37" customFormat="1" hidden="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2"/>
      <c r="Z113" s="2"/>
      <c r="AA113" s="2" t="s">
        <v>139</v>
      </c>
      <c r="AB113" s="2" t="s">
        <v>140</v>
      </c>
      <c r="AC113" s="2"/>
      <c r="AD113" s="2"/>
      <c r="AE113" s="2"/>
      <c r="AF113" s="2"/>
      <c r="AG113" s="2"/>
      <c r="AH113" s="2"/>
      <c r="AI113" s="2"/>
      <c r="AJ113" s="2"/>
      <c r="AK113" s="1"/>
    </row>
    <row r="114" spans="1:37" customFormat="1" hidden="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2"/>
      <c r="Z114" s="2"/>
      <c r="AA114" s="2" t="s">
        <v>141</v>
      </c>
      <c r="AB114" s="2" t="s">
        <v>142</v>
      </c>
      <c r="AC114" s="2"/>
      <c r="AD114" s="2"/>
      <c r="AE114" s="2"/>
      <c r="AF114" s="2"/>
      <c r="AG114" s="2"/>
      <c r="AH114" s="2"/>
      <c r="AI114" s="2"/>
      <c r="AJ114" s="2"/>
      <c r="AK114" s="1"/>
    </row>
    <row r="115" spans="1:37" customFormat="1" hidden="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2"/>
      <c r="Z115" s="2"/>
      <c r="AA115" s="2" t="s">
        <v>143</v>
      </c>
      <c r="AB115" s="2" t="s">
        <v>144</v>
      </c>
      <c r="AC115" s="2"/>
      <c r="AD115" s="2"/>
      <c r="AE115" s="2"/>
      <c r="AF115" s="2"/>
      <c r="AG115" s="2"/>
      <c r="AH115" s="2"/>
      <c r="AI115" s="2"/>
      <c r="AJ115" s="2"/>
      <c r="AK115" s="1"/>
    </row>
    <row r="116" spans="1:37" customFormat="1" hidden="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2"/>
      <c r="Z116" s="2"/>
      <c r="AA116" s="2" t="s">
        <v>145</v>
      </c>
      <c r="AB116" s="2" t="s">
        <v>146</v>
      </c>
      <c r="AC116" s="2"/>
      <c r="AD116" s="2"/>
      <c r="AE116" s="2"/>
      <c r="AF116" s="2"/>
      <c r="AG116" s="2"/>
      <c r="AH116" s="2"/>
      <c r="AI116" s="2"/>
      <c r="AJ116" s="2"/>
      <c r="AK116" s="1"/>
    </row>
    <row r="117" spans="1:37" customFormat="1" hidden="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2"/>
      <c r="Z117" s="2"/>
      <c r="AA117" s="2" t="s">
        <v>147</v>
      </c>
      <c r="AB117" s="2" t="s">
        <v>148</v>
      </c>
      <c r="AC117" s="2"/>
      <c r="AD117" s="2"/>
      <c r="AE117" s="2"/>
      <c r="AF117" s="2"/>
      <c r="AG117" s="2"/>
      <c r="AH117" s="2"/>
      <c r="AI117" s="2"/>
      <c r="AJ117" s="2"/>
      <c r="AK117" s="1"/>
    </row>
    <row r="118" spans="1:37" customFormat="1" hidden="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2"/>
      <c r="Z118" s="2"/>
      <c r="AA118" s="2" t="s">
        <v>149</v>
      </c>
      <c r="AB118" s="2" t="s">
        <v>150</v>
      </c>
      <c r="AC118" s="2"/>
      <c r="AD118" s="2"/>
      <c r="AE118" s="2"/>
      <c r="AF118" s="2"/>
      <c r="AG118" s="2"/>
      <c r="AH118" s="2"/>
      <c r="AI118" s="2"/>
      <c r="AJ118" s="2"/>
      <c r="AK118" s="1"/>
    </row>
    <row r="119" spans="1:37" customFormat="1" hidden="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2"/>
      <c r="Z119" s="2"/>
      <c r="AA119" s="2" t="s">
        <v>151</v>
      </c>
      <c r="AB119" s="2" t="s">
        <v>152</v>
      </c>
      <c r="AC119" s="2"/>
      <c r="AD119" s="2"/>
      <c r="AE119" s="2"/>
      <c r="AF119" s="2"/>
      <c r="AG119" s="2"/>
      <c r="AH119" s="2"/>
      <c r="AI119" s="2"/>
      <c r="AJ119" s="2"/>
      <c r="AK119" s="1"/>
    </row>
    <row r="120" spans="1:37" customFormat="1" hidden="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2"/>
      <c r="Z120" s="2"/>
      <c r="AA120" s="2" t="s">
        <v>153</v>
      </c>
      <c r="AB120" s="2" t="s">
        <v>154</v>
      </c>
      <c r="AC120" s="2"/>
      <c r="AD120" s="2"/>
      <c r="AE120" s="2"/>
      <c r="AF120" s="2"/>
      <c r="AG120" s="2"/>
      <c r="AH120" s="2"/>
      <c r="AI120" s="2"/>
      <c r="AJ120" s="2"/>
      <c r="AK120" s="1"/>
    </row>
    <row r="121" spans="1:37" customFormat="1" hidden="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2"/>
      <c r="Z121" s="2"/>
      <c r="AA121" s="2" t="s">
        <v>155</v>
      </c>
      <c r="AB121" s="2" t="s">
        <v>156</v>
      </c>
      <c r="AC121" s="2"/>
      <c r="AD121" s="2"/>
      <c r="AE121" s="2"/>
      <c r="AF121" s="2"/>
      <c r="AG121" s="2"/>
      <c r="AH121" s="2"/>
      <c r="AI121" s="2"/>
      <c r="AJ121" s="2"/>
      <c r="AK121" s="1"/>
    </row>
    <row r="122" spans="1:37" customFormat="1" hidden="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2"/>
      <c r="Z122" s="2"/>
      <c r="AA122" s="2" t="s">
        <v>157</v>
      </c>
      <c r="AB122" s="2" t="s">
        <v>158</v>
      </c>
      <c r="AC122" s="2"/>
      <c r="AD122" s="2"/>
      <c r="AE122" s="2"/>
      <c r="AF122" s="2"/>
      <c r="AG122" s="2"/>
      <c r="AH122" s="2"/>
      <c r="AI122" s="2"/>
      <c r="AJ122" s="2"/>
      <c r="AK122" s="1"/>
    </row>
    <row r="123" spans="1:37" customFormat="1" hidden="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2"/>
      <c r="Z123" s="2"/>
      <c r="AA123" s="2" t="s">
        <v>159</v>
      </c>
      <c r="AB123" s="2" t="s">
        <v>160</v>
      </c>
      <c r="AC123" s="2"/>
      <c r="AD123" s="2"/>
      <c r="AE123" s="2"/>
      <c r="AF123" s="2"/>
      <c r="AG123" s="2"/>
      <c r="AH123" s="2"/>
      <c r="AI123" s="2"/>
      <c r="AJ123" s="2"/>
      <c r="AK123" s="1"/>
    </row>
    <row r="124" spans="1:37" customFormat="1" hidden="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2"/>
      <c r="Z124" s="2"/>
      <c r="AA124" s="2" t="s">
        <v>161</v>
      </c>
      <c r="AB124" s="2" t="s">
        <v>162</v>
      </c>
      <c r="AC124" s="2"/>
      <c r="AD124" s="2"/>
      <c r="AE124" s="2"/>
      <c r="AF124" s="2"/>
      <c r="AG124" s="2"/>
      <c r="AH124" s="2"/>
      <c r="AI124" s="2"/>
      <c r="AJ124" s="2"/>
      <c r="AK124" s="1"/>
    </row>
    <row r="125" spans="1:37" customFormat="1" hidden="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2"/>
      <c r="Z125" s="2"/>
      <c r="AA125" s="2" t="s">
        <v>163</v>
      </c>
      <c r="AB125" s="2" t="s">
        <v>164</v>
      </c>
      <c r="AC125" s="2"/>
      <c r="AD125" s="2"/>
      <c r="AE125" s="2"/>
      <c r="AF125" s="2"/>
      <c r="AG125" s="2"/>
      <c r="AH125" s="2"/>
      <c r="AI125" s="2"/>
      <c r="AJ125" s="2"/>
      <c r="AK125" s="1"/>
    </row>
    <row r="126" spans="1:37" customFormat="1" hidden="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2"/>
      <c r="Z126" s="2"/>
      <c r="AA126" s="2" t="s">
        <v>165</v>
      </c>
      <c r="AB126" s="2" t="s">
        <v>166</v>
      </c>
      <c r="AC126" s="2"/>
      <c r="AD126" s="2"/>
      <c r="AE126" s="2"/>
      <c r="AF126" s="2"/>
      <c r="AG126" s="2"/>
      <c r="AH126" s="2"/>
      <c r="AI126" s="2"/>
      <c r="AJ126" s="2"/>
      <c r="AK126" s="1"/>
    </row>
    <row r="127" spans="1:37" customFormat="1" hidden="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2"/>
      <c r="Z127" s="2"/>
      <c r="AA127" s="2" t="s">
        <v>167</v>
      </c>
      <c r="AB127" s="2" t="s">
        <v>168</v>
      </c>
      <c r="AC127" s="2"/>
      <c r="AD127" s="2"/>
      <c r="AE127" s="2"/>
      <c r="AF127" s="2"/>
      <c r="AG127" s="2"/>
      <c r="AH127" s="2"/>
      <c r="AI127" s="2"/>
      <c r="AJ127" s="2"/>
      <c r="AK127" s="1"/>
    </row>
    <row r="128" spans="1:37" customFormat="1" hidden="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2"/>
      <c r="Z128" s="2"/>
      <c r="AA128" s="2" t="s">
        <v>169</v>
      </c>
      <c r="AB128" s="2" t="s">
        <v>170</v>
      </c>
      <c r="AC128" s="2"/>
      <c r="AD128" s="2"/>
      <c r="AE128" s="2"/>
      <c r="AF128" s="2"/>
      <c r="AG128" s="2"/>
      <c r="AH128" s="2"/>
      <c r="AI128" s="2"/>
      <c r="AJ128" s="2"/>
      <c r="AK128" s="1"/>
    </row>
    <row r="129" spans="1:37" customFormat="1" hidden="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2"/>
      <c r="Z129" s="2"/>
      <c r="AA129" s="2" t="s">
        <v>171</v>
      </c>
      <c r="AB129" s="2" t="s">
        <v>172</v>
      </c>
      <c r="AC129" s="2"/>
      <c r="AD129" s="2"/>
      <c r="AE129" s="2"/>
      <c r="AF129" s="2"/>
      <c r="AG129" s="2"/>
      <c r="AH129" s="2"/>
      <c r="AI129" s="2"/>
      <c r="AJ129" s="2"/>
      <c r="AK129" s="1"/>
    </row>
    <row r="130" spans="1:37" customFormat="1" hidden="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2"/>
      <c r="Z130" s="2"/>
      <c r="AA130" s="2" t="s">
        <v>173</v>
      </c>
      <c r="AB130" s="2" t="s">
        <v>174</v>
      </c>
      <c r="AC130" s="2"/>
      <c r="AD130" s="2"/>
      <c r="AE130" s="2"/>
      <c r="AF130" s="2"/>
      <c r="AG130" s="2"/>
      <c r="AH130" s="2"/>
      <c r="AI130" s="2"/>
      <c r="AJ130" s="2"/>
      <c r="AK130" s="1"/>
    </row>
    <row r="131" spans="1:37" customFormat="1" hidden="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2"/>
      <c r="Z131" s="2"/>
      <c r="AA131" s="2" t="s">
        <v>175</v>
      </c>
      <c r="AB131" s="2" t="s">
        <v>176</v>
      </c>
      <c r="AC131" s="2"/>
      <c r="AD131" s="2"/>
      <c r="AE131" s="2"/>
      <c r="AF131" s="2"/>
      <c r="AG131" s="2"/>
      <c r="AH131" s="2"/>
      <c r="AI131" s="2"/>
      <c r="AJ131" s="2"/>
      <c r="AK131" s="1"/>
    </row>
    <row r="132" spans="1:37" customFormat="1" hidden="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2"/>
      <c r="Z132" s="2"/>
      <c r="AA132" s="2" t="s">
        <v>177</v>
      </c>
      <c r="AB132" s="2" t="s">
        <v>178</v>
      </c>
      <c r="AC132" s="2"/>
      <c r="AD132" s="2"/>
      <c r="AE132" s="2"/>
      <c r="AF132" s="2"/>
      <c r="AG132" s="2"/>
      <c r="AH132" s="2"/>
      <c r="AI132" s="2"/>
      <c r="AJ132" s="2"/>
      <c r="AK132" s="1"/>
    </row>
    <row r="133" spans="1:37" customFormat="1" hidden="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2"/>
      <c r="Z133" s="2"/>
      <c r="AA133" s="2" t="s">
        <v>179</v>
      </c>
      <c r="AB133" s="2" t="s">
        <v>180</v>
      </c>
      <c r="AC133" s="2"/>
      <c r="AD133" s="2"/>
      <c r="AE133" s="2"/>
      <c r="AF133" s="2"/>
      <c r="AG133" s="2"/>
      <c r="AH133" s="2"/>
      <c r="AI133" s="2"/>
      <c r="AJ133" s="2"/>
      <c r="AK133" s="1"/>
    </row>
    <row r="134" spans="1:37" customFormat="1" hidden="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2"/>
      <c r="Z134" s="2"/>
      <c r="AA134" s="2" t="s">
        <v>181</v>
      </c>
      <c r="AB134" s="2" t="s">
        <v>182</v>
      </c>
      <c r="AC134" s="2"/>
      <c r="AD134" s="2"/>
      <c r="AE134" s="2"/>
      <c r="AF134" s="2"/>
      <c r="AG134" s="2"/>
      <c r="AH134" s="2"/>
      <c r="AI134" s="2"/>
      <c r="AJ134" s="2"/>
      <c r="AK134" s="1"/>
    </row>
    <row r="135" spans="1:37" customFormat="1" hidden="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2"/>
      <c r="Z135" s="2"/>
      <c r="AA135" s="2" t="s">
        <v>183</v>
      </c>
      <c r="AB135" s="2" t="s">
        <v>184</v>
      </c>
      <c r="AC135" s="2"/>
      <c r="AD135" s="2"/>
      <c r="AE135" s="2"/>
      <c r="AF135" s="2"/>
      <c r="AG135" s="2"/>
      <c r="AH135" s="2"/>
      <c r="AI135" s="2"/>
      <c r="AJ135" s="2"/>
      <c r="AK135" s="1"/>
    </row>
    <row r="136" spans="1:37" customFormat="1" hidden="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2"/>
      <c r="Z136" s="2"/>
      <c r="AA136" s="2" t="s">
        <v>185</v>
      </c>
      <c r="AB136" s="2" t="s">
        <v>186</v>
      </c>
      <c r="AC136" s="2"/>
      <c r="AD136" s="2"/>
      <c r="AE136" s="2"/>
      <c r="AF136" s="2"/>
      <c r="AG136" s="2"/>
      <c r="AH136" s="2"/>
      <c r="AI136" s="2"/>
      <c r="AJ136" s="2"/>
      <c r="AK136" s="1"/>
    </row>
    <row r="137" spans="1:37" customFormat="1" hidden="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2"/>
      <c r="Z137" s="2"/>
      <c r="AA137" s="2" t="s">
        <v>187</v>
      </c>
      <c r="AB137" s="2" t="s">
        <v>188</v>
      </c>
      <c r="AC137" s="2"/>
      <c r="AD137" s="2"/>
      <c r="AE137" s="2"/>
      <c r="AF137" s="2"/>
      <c r="AG137" s="2"/>
      <c r="AH137" s="2"/>
      <c r="AI137" s="2"/>
      <c r="AJ137" s="2"/>
      <c r="AK137" s="1"/>
    </row>
    <row r="138" spans="1:37" customFormat="1" hidden="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2"/>
      <c r="Z138" s="2"/>
      <c r="AA138" s="2" t="s">
        <v>189</v>
      </c>
      <c r="AB138" s="2" t="s">
        <v>190</v>
      </c>
      <c r="AC138" s="2"/>
      <c r="AD138" s="2"/>
      <c r="AE138" s="2"/>
      <c r="AF138" s="2"/>
      <c r="AG138" s="2"/>
      <c r="AH138" s="2"/>
      <c r="AI138" s="2"/>
      <c r="AJ138" s="2"/>
      <c r="AK138" s="1"/>
    </row>
    <row r="139" spans="1:37" customFormat="1" hidden="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2"/>
      <c r="Z139" s="2"/>
      <c r="AA139" s="2" t="s">
        <v>191</v>
      </c>
      <c r="AB139" s="2" t="s">
        <v>192</v>
      </c>
      <c r="AC139" s="2"/>
      <c r="AD139" s="2"/>
      <c r="AE139" s="2"/>
      <c r="AF139" s="2"/>
      <c r="AG139" s="2"/>
      <c r="AH139" s="2"/>
      <c r="AI139" s="2"/>
      <c r="AJ139" s="2"/>
      <c r="AK139" s="1"/>
    </row>
    <row r="140" spans="1:37" customFormat="1" hidden="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2"/>
      <c r="Z140" s="2"/>
      <c r="AA140" s="2" t="s">
        <v>193</v>
      </c>
      <c r="AB140" s="2" t="s">
        <v>194</v>
      </c>
      <c r="AC140" s="2"/>
      <c r="AD140" s="2"/>
      <c r="AE140" s="2"/>
      <c r="AF140" s="2"/>
      <c r="AG140" s="2"/>
      <c r="AH140" s="2"/>
      <c r="AI140" s="2"/>
      <c r="AJ140" s="2"/>
      <c r="AK140" s="1"/>
    </row>
    <row r="141" spans="1:37" customFormat="1" hidden="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2"/>
      <c r="Z141" s="2"/>
      <c r="AA141" s="2" t="s">
        <v>195</v>
      </c>
      <c r="AB141" s="2" t="s">
        <v>196</v>
      </c>
      <c r="AC141" s="2"/>
      <c r="AD141" s="2"/>
      <c r="AE141" s="2"/>
      <c r="AF141" s="2"/>
      <c r="AG141" s="2"/>
      <c r="AH141" s="2"/>
      <c r="AI141" s="2"/>
      <c r="AJ141" s="2"/>
      <c r="AK141" s="1"/>
    </row>
    <row r="142" spans="1:37" customFormat="1" hidden="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2"/>
      <c r="Z142" s="2"/>
      <c r="AA142" s="2" t="s">
        <v>197</v>
      </c>
      <c r="AB142" s="2" t="s">
        <v>198</v>
      </c>
      <c r="AC142" s="2"/>
      <c r="AD142" s="2"/>
      <c r="AE142" s="2"/>
      <c r="AF142" s="2"/>
      <c r="AG142" s="2"/>
      <c r="AH142" s="2"/>
      <c r="AI142" s="2"/>
      <c r="AJ142" s="2"/>
      <c r="AK142" s="1"/>
    </row>
    <row r="143" spans="1:37" customFormat="1" hidden="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2"/>
      <c r="Z143" s="2"/>
      <c r="AA143" s="2" t="s">
        <v>199</v>
      </c>
      <c r="AB143" s="2" t="s">
        <v>200</v>
      </c>
      <c r="AC143" s="2"/>
      <c r="AD143" s="2"/>
      <c r="AE143" s="2"/>
      <c r="AF143" s="2"/>
      <c r="AG143" s="2"/>
      <c r="AH143" s="2"/>
      <c r="AI143" s="2"/>
      <c r="AJ143" s="2"/>
      <c r="AK143" s="1"/>
    </row>
    <row r="144" spans="1:37" customFormat="1" hidden="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2"/>
      <c r="Z144" s="2"/>
      <c r="AA144" s="2" t="s">
        <v>201</v>
      </c>
      <c r="AB144" s="2" t="s">
        <v>202</v>
      </c>
      <c r="AC144" s="2"/>
      <c r="AD144" s="2"/>
      <c r="AE144" s="2"/>
      <c r="AF144" s="2"/>
      <c r="AG144" s="2"/>
      <c r="AH144" s="2"/>
      <c r="AI144" s="2"/>
      <c r="AJ144" s="2"/>
      <c r="AK144" s="1"/>
    </row>
    <row r="145" spans="1:37" customFormat="1" hidden="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2"/>
      <c r="Z145" s="2"/>
      <c r="AA145" s="2" t="s">
        <v>203</v>
      </c>
      <c r="AB145" s="2" t="s">
        <v>204</v>
      </c>
      <c r="AC145" s="2"/>
      <c r="AD145" s="2"/>
      <c r="AE145" s="2"/>
      <c r="AF145" s="2"/>
      <c r="AG145" s="2"/>
      <c r="AH145" s="2"/>
      <c r="AI145" s="2"/>
      <c r="AJ145" s="2"/>
      <c r="AK145" s="1"/>
    </row>
    <row r="146" spans="1:37" customFormat="1" hidden="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2"/>
      <c r="Z146" s="2"/>
      <c r="AA146" s="2" t="s">
        <v>205</v>
      </c>
      <c r="AB146" s="2" t="s">
        <v>206</v>
      </c>
      <c r="AC146" s="2"/>
      <c r="AD146" s="2"/>
      <c r="AE146" s="2"/>
      <c r="AF146" s="2"/>
      <c r="AG146" s="2"/>
      <c r="AH146" s="2"/>
      <c r="AI146" s="2"/>
      <c r="AJ146" s="2"/>
      <c r="AK146" s="1"/>
    </row>
    <row r="147" spans="1:37" customFormat="1" hidden="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2"/>
      <c r="Z147" s="2"/>
      <c r="AA147" s="2" t="s">
        <v>207</v>
      </c>
      <c r="AB147" s="2" t="s">
        <v>208</v>
      </c>
      <c r="AC147" s="2"/>
      <c r="AD147" s="2"/>
      <c r="AE147" s="2"/>
      <c r="AF147" s="2"/>
      <c r="AG147" s="2"/>
      <c r="AH147" s="2"/>
      <c r="AI147" s="2"/>
      <c r="AJ147" s="2"/>
      <c r="AK147" s="1"/>
    </row>
    <row r="148" spans="1:37" customFormat="1" hidden="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2"/>
      <c r="Z148" s="2"/>
      <c r="AA148" s="2" t="s">
        <v>209</v>
      </c>
      <c r="AB148" s="2" t="s">
        <v>210</v>
      </c>
      <c r="AC148" s="2"/>
      <c r="AD148" s="2"/>
      <c r="AE148" s="2"/>
      <c r="AF148" s="2"/>
      <c r="AG148" s="2"/>
      <c r="AH148" s="2"/>
      <c r="AI148" s="2"/>
      <c r="AJ148" s="2"/>
      <c r="AK148" s="1"/>
    </row>
    <row r="149" spans="1:37" customFormat="1" hidden="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2"/>
      <c r="Z149" s="2"/>
      <c r="AA149" s="2" t="s">
        <v>211</v>
      </c>
      <c r="AB149" s="2" t="s">
        <v>212</v>
      </c>
      <c r="AC149" s="2"/>
      <c r="AD149" s="2"/>
      <c r="AE149" s="2"/>
      <c r="AF149" s="2"/>
      <c r="AG149" s="2"/>
      <c r="AH149" s="2"/>
      <c r="AI149" s="2"/>
      <c r="AJ149" s="2"/>
      <c r="AK149" s="1"/>
    </row>
    <row r="150" spans="1:37" customFormat="1" hidden="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2"/>
      <c r="Z150" s="2"/>
      <c r="AA150" s="2" t="s">
        <v>213</v>
      </c>
      <c r="AB150" s="2" t="s">
        <v>214</v>
      </c>
      <c r="AC150" s="2"/>
      <c r="AD150" s="2"/>
      <c r="AE150" s="2"/>
      <c r="AF150" s="2"/>
      <c r="AG150" s="2"/>
      <c r="AH150" s="2"/>
      <c r="AI150" s="2"/>
      <c r="AJ150" s="2"/>
      <c r="AK150" s="1"/>
    </row>
    <row r="151" spans="1:37" customFormat="1" hidden="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2"/>
      <c r="Z151" s="2"/>
      <c r="AA151" s="2" t="s">
        <v>215</v>
      </c>
      <c r="AB151" s="2" t="s">
        <v>216</v>
      </c>
      <c r="AC151" s="2"/>
      <c r="AD151" s="2"/>
      <c r="AE151" s="2"/>
      <c r="AF151" s="2"/>
      <c r="AG151" s="2"/>
      <c r="AH151" s="2"/>
      <c r="AI151" s="2"/>
      <c r="AJ151" s="2"/>
      <c r="AK151" s="1"/>
    </row>
    <row r="152" spans="1:37" customFormat="1" hidden="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2"/>
      <c r="Z152" s="2"/>
      <c r="AA152" s="2" t="s">
        <v>217</v>
      </c>
      <c r="AB152" s="2" t="s">
        <v>218</v>
      </c>
      <c r="AC152" s="2"/>
      <c r="AD152" s="2"/>
      <c r="AE152" s="2"/>
      <c r="AF152" s="2"/>
      <c r="AG152" s="2"/>
      <c r="AH152" s="2"/>
      <c r="AI152" s="2"/>
      <c r="AJ152" s="2"/>
      <c r="AK152" s="1"/>
    </row>
    <row r="153" spans="1:37" customFormat="1" hidden="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2"/>
      <c r="Z153" s="2"/>
      <c r="AA153" s="2" t="s">
        <v>219</v>
      </c>
      <c r="AB153" s="2" t="s">
        <v>220</v>
      </c>
      <c r="AC153" s="2"/>
      <c r="AD153" s="2"/>
      <c r="AE153" s="2"/>
      <c r="AF153" s="2"/>
      <c r="AG153" s="2"/>
      <c r="AH153" s="2"/>
      <c r="AI153" s="2"/>
      <c r="AJ153" s="2"/>
      <c r="AK153" s="1"/>
    </row>
    <row r="154" spans="1:37" customFormat="1" hidden="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2"/>
      <c r="Z154" s="2"/>
      <c r="AA154" s="2" t="s">
        <v>221</v>
      </c>
      <c r="AB154" s="2" t="s">
        <v>222</v>
      </c>
      <c r="AC154" s="2"/>
      <c r="AD154" s="2"/>
      <c r="AE154" s="2"/>
      <c r="AF154" s="2"/>
      <c r="AG154" s="2"/>
      <c r="AH154" s="2"/>
      <c r="AI154" s="2"/>
      <c r="AJ154" s="2"/>
      <c r="AK154" s="1"/>
    </row>
    <row r="155" spans="1:37" customFormat="1" hidden="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2"/>
      <c r="Z155" s="2"/>
      <c r="AA155" s="2" t="s">
        <v>223</v>
      </c>
      <c r="AB155" s="2" t="s">
        <v>224</v>
      </c>
      <c r="AC155" s="2"/>
      <c r="AD155" s="2"/>
      <c r="AE155" s="2"/>
      <c r="AF155" s="2"/>
      <c r="AG155" s="2"/>
      <c r="AH155" s="2"/>
      <c r="AI155" s="2"/>
      <c r="AJ155" s="2"/>
      <c r="AK155" s="1"/>
    </row>
    <row r="156" spans="1:37" customFormat="1" hidden="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2"/>
      <c r="Z156" s="2"/>
      <c r="AA156" s="2" t="s">
        <v>225</v>
      </c>
      <c r="AB156" s="2" t="s">
        <v>226</v>
      </c>
      <c r="AC156" s="2"/>
      <c r="AD156" s="2"/>
      <c r="AE156" s="2"/>
      <c r="AF156" s="2"/>
      <c r="AG156" s="2"/>
      <c r="AH156" s="2"/>
      <c r="AI156" s="2"/>
      <c r="AJ156" s="2"/>
      <c r="AK156" s="1"/>
    </row>
    <row r="157" spans="1:37" customFormat="1" hidden="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2"/>
      <c r="Z157" s="2"/>
      <c r="AA157" s="2" t="s">
        <v>227</v>
      </c>
      <c r="AB157" s="2" t="s">
        <v>228</v>
      </c>
      <c r="AC157" s="2"/>
      <c r="AD157" s="2"/>
      <c r="AE157" s="2"/>
      <c r="AF157" s="2"/>
      <c r="AG157" s="2"/>
      <c r="AH157" s="2"/>
      <c r="AI157" s="2"/>
      <c r="AJ157" s="2"/>
      <c r="AK157" s="1"/>
    </row>
    <row r="158" spans="1:37" customFormat="1" hidden="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2"/>
      <c r="Z158" s="2"/>
      <c r="AA158" s="2" t="s">
        <v>229</v>
      </c>
      <c r="AB158" s="2" t="s">
        <v>230</v>
      </c>
      <c r="AC158" s="2"/>
      <c r="AD158" s="2"/>
      <c r="AE158" s="2"/>
      <c r="AF158" s="2"/>
      <c r="AG158" s="2"/>
      <c r="AH158" s="2"/>
      <c r="AI158" s="2"/>
      <c r="AJ158" s="2"/>
      <c r="AK158" s="1"/>
    </row>
    <row r="159" spans="1:37" customFormat="1" hidden="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2"/>
      <c r="Z159" s="2"/>
      <c r="AA159" s="2" t="s">
        <v>231</v>
      </c>
      <c r="AB159" s="2" t="s">
        <v>232</v>
      </c>
      <c r="AC159" s="2"/>
      <c r="AD159" s="2"/>
      <c r="AE159" s="2"/>
      <c r="AF159" s="2"/>
      <c r="AG159" s="2"/>
      <c r="AH159" s="2"/>
      <c r="AI159" s="2"/>
      <c r="AJ159" s="2"/>
      <c r="AK159" s="1"/>
    </row>
    <row r="160" spans="1:37" customFormat="1" hidden="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2"/>
      <c r="Z160" s="2"/>
      <c r="AA160" s="2" t="s">
        <v>233</v>
      </c>
      <c r="AB160" s="2" t="s">
        <v>234</v>
      </c>
      <c r="AC160" s="2"/>
      <c r="AD160" s="2"/>
      <c r="AE160" s="2"/>
      <c r="AF160" s="2"/>
      <c r="AG160" s="2"/>
      <c r="AH160" s="2"/>
      <c r="AI160" s="2"/>
      <c r="AJ160" s="2"/>
      <c r="AK160" s="1"/>
    </row>
    <row r="161" spans="1:37" customFormat="1" hidden="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2"/>
      <c r="Z161" s="2"/>
      <c r="AA161" s="2" t="s">
        <v>235</v>
      </c>
      <c r="AB161" s="2" t="s">
        <v>236</v>
      </c>
      <c r="AC161" s="2"/>
      <c r="AD161" s="2"/>
      <c r="AE161" s="2"/>
      <c r="AF161" s="2"/>
      <c r="AG161" s="2"/>
      <c r="AH161" s="2"/>
      <c r="AI161" s="2"/>
      <c r="AJ161" s="2"/>
      <c r="AK161" s="1"/>
    </row>
    <row r="162" spans="1:37" customFormat="1" hidden="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2"/>
      <c r="Z162" s="2"/>
      <c r="AA162" s="2" t="s">
        <v>237</v>
      </c>
      <c r="AB162" s="2" t="s">
        <v>238</v>
      </c>
      <c r="AC162" s="2"/>
      <c r="AD162" s="2"/>
      <c r="AE162" s="2"/>
      <c r="AF162" s="2"/>
      <c r="AG162" s="2"/>
      <c r="AH162" s="2"/>
      <c r="AI162" s="2"/>
      <c r="AJ162" s="2"/>
      <c r="AK162" s="1"/>
    </row>
    <row r="163" spans="1:37" customFormat="1" hidden="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2"/>
      <c r="Z163" s="2"/>
      <c r="AA163" s="2" t="s">
        <v>239</v>
      </c>
      <c r="AB163" s="2" t="s">
        <v>240</v>
      </c>
      <c r="AC163" s="2"/>
      <c r="AD163" s="2"/>
      <c r="AE163" s="2"/>
      <c r="AF163" s="2"/>
      <c r="AG163" s="2"/>
      <c r="AH163" s="2"/>
      <c r="AI163" s="2"/>
      <c r="AJ163" s="2"/>
      <c r="AK163" s="1"/>
    </row>
    <row r="164" spans="1:37" customFormat="1" hidden="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2"/>
      <c r="Z164" s="2"/>
      <c r="AA164" s="2" t="s">
        <v>241</v>
      </c>
      <c r="AB164" s="2" t="s">
        <v>242</v>
      </c>
      <c r="AC164" s="2"/>
      <c r="AD164" s="2"/>
      <c r="AE164" s="2"/>
      <c r="AF164" s="2"/>
      <c r="AG164" s="2"/>
      <c r="AH164" s="2"/>
      <c r="AI164" s="2"/>
      <c r="AJ164" s="2"/>
      <c r="AK164" s="1"/>
    </row>
    <row r="165" spans="1:37" customFormat="1" hidden="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2"/>
      <c r="Z165" s="2"/>
      <c r="AA165" s="2" t="s">
        <v>243</v>
      </c>
      <c r="AB165" s="2" t="s">
        <v>244</v>
      </c>
      <c r="AC165" s="2"/>
      <c r="AD165" s="2"/>
      <c r="AE165" s="2"/>
      <c r="AF165" s="2"/>
      <c r="AG165" s="2"/>
      <c r="AH165" s="2"/>
      <c r="AI165" s="2"/>
      <c r="AJ165" s="2"/>
      <c r="AK165" s="1"/>
    </row>
    <row r="166" spans="1:37" customFormat="1" hidden="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2"/>
      <c r="Z166" s="2"/>
      <c r="AA166" s="2" t="s">
        <v>245</v>
      </c>
      <c r="AB166" s="2" t="s">
        <v>246</v>
      </c>
      <c r="AC166" s="2"/>
      <c r="AD166" s="2"/>
      <c r="AE166" s="2"/>
      <c r="AF166" s="2"/>
      <c r="AG166" s="2"/>
      <c r="AH166" s="2"/>
      <c r="AI166" s="2"/>
      <c r="AJ166" s="2"/>
      <c r="AK166" s="1"/>
    </row>
    <row r="167" spans="1:37" customFormat="1" hidden="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2"/>
      <c r="Z167" s="2"/>
      <c r="AA167" s="2" t="s">
        <v>247</v>
      </c>
      <c r="AB167" s="2" t="s">
        <v>248</v>
      </c>
      <c r="AC167" s="2"/>
      <c r="AD167" s="2"/>
      <c r="AE167" s="2"/>
      <c r="AF167" s="2"/>
      <c r="AG167" s="2"/>
      <c r="AH167" s="2"/>
      <c r="AI167" s="2"/>
      <c r="AJ167" s="2"/>
      <c r="AK167" s="1"/>
    </row>
    <row r="168" spans="1:37" customFormat="1" hidden="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2"/>
      <c r="Z168" s="2"/>
      <c r="AA168" s="2" t="s">
        <v>249</v>
      </c>
      <c r="AB168" s="2" t="s">
        <v>250</v>
      </c>
      <c r="AC168" s="2"/>
      <c r="AD168" s="2"/>
      <c r="AE168" s="2"/>
      <c r="AF168" s="2"/>
      <c r="AG168" s="2"/>
      <c r="AH168" s="2"/>
      <c r="AI168" s="2"/>
      <c r="AJ168" s="2"/>
      <c r="AK168" s="1"/>
    </row>
    <row r="169" spans="1:37" customFormat="1" hidden="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2"/>
      <c r="Z169" s="2"/>
      <c r="AA169" s="2" t="s">
        <v>251</v>
      </c>
      <c r="AB169" s="2" t="s">
        <v>252</v>
      </c>
      <c r="AC169" s="2"/>
      <c r="AD169" s="2"/>
      <c r="AE169" s="2"/>
      <c r="AF169" s="2"/>
      <c r="AG169" s="2"/>
      <c r="AH169" s="2"/>
      <c r="AI169" s="2"/>
      <c r="AJ169" s="2"/>
      <c r="AK169" s="1"/>
    </row>
    <row r="170" spans="1:37" customFormat="1" hidden="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2"/>
      <c r="Z170" s="2"/>
      <c r="AA170" s="2" t="s">
        <v>253</v>
      </c>
      <c r="AB170" s="2" t="s">
        <v>254</v>
      </c>
      <c r="AC170" s="2"/>
      <c r="AD170" s="2"/>
      <c r="AE170" s="2"/>
      <c r="AF170" s="2"/>
      <c r="AG170" s="2"/>
      <c r="AH170" s="2"/>
      <c r="AI170" s="2"/>
      <c r="AJ170" s="2"/>
      <c r="AK170" s="1"/>
    </row>
    <row r="171" spans="1:37" customFormat="1" hidden="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2"/>
      <c r="Z171" s="2"/>
      <c r="AA171" s="2" t="s">
        <v>255</v>
      </c>
      <c r="AB171" s="2" t="s">
        <v>256</v>
      </c>
      <c r="AC171" s="2"/>
      <c r="AD171" s="2"/>
      <c r="AE171" s="2"/>
      <c r="AF171" s="2"/>
      <c r="AG171" s="2"/>
      <c r="AH171" s="2"/>
      <c r="AI171" s="2"/>
      <c r="AJ171" s="2"/>
      <c r="AK171" s="1"/>
    </row>
    <row r="172" spans="1:37" customFormat="1" hidden="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2"/>
      <c r="Z172" s="2"/>
      <c r="AA172" s="2" t="s">
        <v>257</v>
      </c>
      <c r="AB172" s="2" t="s">
        <v>258</v>
      </c>
      <c r="AC172" s="2"/>
      <c r="AD172" s="2"/>
      <c r="AE172" s="2"/>
      <c r="AF172" s="2"/>
      <c r="AG172" s="2"/>
      <c r="AH172" s="2"/>
      <c r="AI172" s="2"/>
      <c r="AJ172" s="2"/>
      <c r="AK172" s="1"/>
    </row>
    <row r="173" spans="1:37" customFormat="1" hidden="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2"/>
      <c r="Z173" s="2"/>
      <c r="AA173" s="2" t="s">
        <v>259</v>
      </c>
      <c r="AB173" s="2" t="s">
        <v>260</v>
      </c>
      <c r="AC173" s="2"/>
      <c r="AD173" s="2"/>
      <c r="AE173" s="2"/>
      <c r="AF173" s="2"/>
      <c r="AG173" s="2"/>
      <c r="AH173" s="2"/>
      <c r="AI173" s="2"/>
      <c r="AJ173" s="2"/>
      <c r="AK173" s="1"/>
    </row>
    <row r="174" spans="1:37" customFormat="1" hidden="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2"/>
      <c r="Z174" s="2"/>
      <c r="AA174" s="2" t="s">
        <v>261</v>
      </c>
      <c r="AB174" s="2" t="s">
        <v>262</v>
      </c>
      <c r="AC174" s="2"/>
      <c r="AD174" s="2"/>
      <c r="AE174" s="2"/>
      <c r="AF174" s="2"/>
      <c r="AG174" s="2"/>
      <c r="AH174" s="2"/>
      <c r="AI174" s="2"/>
      <c r="AJ174" s="2"/>
      <c r="AK174" s="1"/>
    </row>
    <row r="175" spans="1:37" customFormat="1" hidden="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2"/>
      <c r="Z175" s="2"/>
      <c r="AA175" s="2" t="s">
        <v>263</v>
      </c>
      <c r="AB175" s="2" t="s">
        <v>264</v>
      </c>
      <c r="AC175" s="2"/>
      <c r="AD175" s="2"/>
      <c r="AE175" s="2"/>
      <c r="AF175" s="2"/>
      <c r="AG175" s="2"/>
      <c r="AH175" s="2"/>
      <c r="AI175" s="2"/>
      <c r="AJ175" s="2"/>
      <c r="AK175" s="1"/>
    </row>
    <row r="176" spans="1:37" customFormat="1" hidden="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2"/>
      <c r="Z176" s="2"/>
      <c r="AA176" s="2" t="s">
        <v>265</v>
      </c>
      <c r="AB176" s="2" t="s">
        <v>266</v>
      </c>
      <c r="AC176" s="2"/>
      <c r="AD176" s="2"/>
      <c r="AE176" s="2"/>
      <c r="AF176" s="2"/>
      <c r="AG176" s="2"/>
      <c r="AH176" s="2"/>
      <c r="AI176" s="2"/>
      <c r="AJ176" s="2"/>
      <c r="AK176" s="1"/>
    </row>
    <row r="177" spans="1:37" customFormat="1" hidden="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2"/>
      <c r="Z177" s="2"/>
      <c r="AA177" s="2" t="s">
        <v>267</v>
      </c>
      <c r="AB177" s="2" t="s">
        <v>268</v>
      </c>
      <c r="AC177" s="2"/>
      <c r="AD177" s="2"/>
      <c r="AE177" s="2"/>
      <c r="AF177" s="2"/>
      <c r="AG177" s="2"/>
      <c r="AH177" s="2"/>
      <c r="AI177" s="2"/>
      <c r="AJ177" s="2"/>
      <c r="AK177" s="1"/>
    </row>
    <row r="178" spans="1:37" customFormat="1" hidden="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2"/>
      <c r="Z178" s="2"/>
      <c r="AA178" s="2" t="s">
        <v>269</v>
      </c>
      <c r="AB178" s="2" t="s">
        <v>270</v>
      </c>
      <c r="AC178" s="2"/>
      <c r="AD178" s="2"/>
      <c r="AE178" s="2"/>
      <c r="AF178" s="2"/>
      <c r="AG178" s="2"/>
      <c r="AH178" s="2"/>
      <c r="AI178" s="2"/>
      <c r="AJ178" s="2"/>
      <c r="AK178" s="1"/>
    </row>
    <row r="179" spans="1:37" customFormat="1" hidden="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2"/>
      <c r="Z179" s="2"/>
      <c r="AA179" s="2" t="s">
        <v>271</v>
      </c>
      <c r="AB179" s="2" t="s">
        <v>272</v>
      </c>
      <c r="AC179" s="2"/>
      <c r="AD179" s="2"/>
      <c r="AE179" s="2"/>
      <c r="AF179" s="2"/>
      <c r="AG179" s="2"/>
      <c r="AH179" s="2"/>
      <c r="AI179" s="2"/>
      <c r="AJ179" s="2"/>
      <c r="AK179" s="1"/>
    </row>
    <row r="180" spans="1:37" customFormat="1" hidden="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2"/>
      <c r="Z180" s="2"/>
      <c r="AA180" s="2" t="s">
        <v>273</v>
      </c>
      <c r="AB180" s="2" t="s">
        <v>274</v>
      </c>
      <c r="AC180" s="2"/>
      <c r="AD180" s="2"/>
      <c r="AE180" s="2"/>
      <c r="AF180" s="2"/>
      <c r="AG180" s="2"/>
      <c r="AH180" s="2"/>
      <c r="AI180" s="2"/>
      <c r="AJ180" s="2"/>
      <c r="AK180" s="1"/>
    </row>
    <row r="181" spans="1:37" customFormat="1" hidden="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2"/>
      <c r="Z181" s="2"/>
      <c r="AA181" s="2" t="s">
        <v>275</v>
      </c>
      <c r="AB181" s="2" t="s">
        <v>276</v>
      </c>
      <c r="AC181" s="2"/>
      <c r="AD181" s="2"/>
      <c r="AE181" s="2"/>
      <c r="AF181" s="2"/>
      <c r="AG181" s="2"/>
      <c r="AH181" s="2"/>
      <c r="AI181" s="2"/>
      <c r="AJ181" s="2"/>
      <c r="AK181" s="1"/>
    </row>
    <row r="182" spans="1:37" customFormat="1" hidden="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2"/>
      <c r="Z182" s="2"/>
      <c r="AA182" s="2" t="s">
        <v>277</v>
      </c>
      <c r="AB182" s="2" t="s">
        <v>278</v>
      </c>
      <c r="AC182" s="2"/>
      <c r="AD182" s="2"/>
      <c r="AE182" s="2"/>
      <c r="AF182" s="2"/>
      <c r="AG182" s="2"/>
      <c r="AH182" s="2"/>
      <c r="AI182" s="2"/>
      <c r="AJ182" s="2"/>
      <c r="AK182" s="1"/>
    </row>
    <row r="183" spans="1:37" customFormat="1" hidden="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2"/>
      <c r="Z183" s="2"/>
      <c r="AA183" s="2" t="s">
        <v>279</v>
      </c>
      <c r="AB183" s="2" t="s">
        <v>280</v>
      </c>
      <c r="AC183" s="2"/>
      <c r="AD183" s="2"/>
      <c r="AE183" s="2"/>
      <c r="AF183" s="2"/>
      <c r="AG183" s="2"/>
      <c r="AH183" s="2"/>
      <c r="AI183" s="2"/>
      <c r="AJ183" s="2"/>
      <c r="AK183" s="1"/>
    </row>
    <row r="184" spans="1:37" customFormat="1" hidden="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2"/>
      <c r="Z184" s="2"/>
      <c r="AA184" s="2" t="s">
        <v>281</v>
      </c>
      <c r="AB184" s="2" t="s">
        <v>282</v>
      </c>
      <c r="AC184" s="2"/>
      <c r="AD184" s="2"/>
      <c r="AE184" s="2"/>
      <c r="AF184" s="2"/>
      <c r="AG184" s="2"/>
      <c r="AH184" s="2"/>
      <c r="AI184" s="2"/>
      <c r="AJ184" s="2"/>
      <c r="AK184" s="1"/>
    </row>
    <row r="185" spans="1:37" customFormat="1" hidden="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2"/>
      <c r="Z185" s="2"/>
      <c r="AA185" s="2" t="s">
        <v>283</v>
      </c>
      <c r="AB185" s="2" t="s">
        <v>284</v>
      </c>
      <c r="AC185" s="2"/>
      <c r="AD185" s="2"/>
      <c r="AE185" s="2"/>
      <c r="AF185" s="2"/>
      <c r="AG185" s="2"/>
      <c r="AH185" s="2"/>
      <c r="AI185" s="2"/>
      <c r="AJ185" s="2"/>
      <c r="AK185" s="1"/>
    </row>
    <row r="186" spans="1:37" customFormat="1" hidden="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2"/>
      <c r="Z186" s="2"/>
      <c r="AA186" s="2" t="s">
        <v>285</v>
      </c>
      <c r="AB186" s="2" t="s">
        <v>286</v>
      </c>
      <c r="AC186" s="2"/>
      <c r="AD186" s="2"/>
      <c r="AE186" s="2"/>
      <c r="AF186" s="2"/>
      <c r="AG186" s="2"/>
      <c r="AH186" s="2"/>
      <c r="AI186" s="2"/>
      <c r="AJ186" s="2"/>
      <c r="AK186" s="1"/>
    </row>
    <row r="187" spans="1:37" customFormat="1" hidden="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2"/>
      <c r="Z187" s="2"/>
      <c r="AA187" s="2" t="s">
        <v>287</v>
      </c>
      <c r="AB187" s="2" t="s">
        <v>288</v>
      </c>
      <c r="AC187" s="2"/>
      <c r="AD187" s="2"/>
      <c r="AE187" s="2"/>
      <c r="AF187" s="2"/>
      <c r="AG187" s="2"/>
      <c r="AH187" s="2"/>
      <c r="AI187" s="2"/>
      <c r="AJ187" s="2"/>
      <c r="AK187" s="1"/>
    </row>
    <row r="188" spans="1:37" customFormat="1" hidden="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2"/>
      <c r="Z188" s="2"/>
      <c r="AA188" s="2" t="s">
        <v>289</v>
      </c>
      <c r="AB188" s="2" t="s">
        <v>290</v>
      </c>
      <c r="AC188" s="2"/>
      <c r="AD188" s="2"/>
      <c r="AE188" s="2"/>
      <c r="AF188" s="2"/>
      <c r="AG188" s="2"/>
      <c r="AH188" s="2"/>
      <c r="AI188" s="2"/>
      <c r="AJ188" s="2"/>
      <c r="AK188" s="1"/>
    </row>
    <row r="189" spans="1:37" customFormat="1" hidden="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2"/>
      <c r="Z189" s="2"/>
      <c r="AA189" s="2" t="s">
        <v>291</v>
      </c>
      <c r="AB189" s="2" t="s">
        <v>292</v>
      </c>
      <c r="AC189" s="2"/>
      <c r="AD189" s="2"/>
      <c r="AE189" s="2"/>
      <c r="AF189" s="2"/>
      <c r="AG189" s="2"/>
      <c r="AH189" s="2"/>
      <c r="AI189" s="2"/>
      <c r="AJ189" s="2"/>
      <c r="AK189" s="1"/>
    </row>
    <row r="190" spans="1:37" customFormat="1" hidden="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2"/>
      <c r="Z190" s="2"/>
      <c r="AA190" s="2" t="s">
        <v>293</v>
      </c>
      <c r="AB190" s="2" t="s">
        <v>294</v>
      </c>
      <c r="AC190" s="2"/>
      <c r="AD190" s="2"/>
      <c r="AE190" s="2"/>
      <c r="AF190" s="2"/>
      <c r="AG190" s="2"/>
      <c r="AH190" s="2"/>
      <c r="AI190" s="2"/>
      <c r="AJ190" s="2"/>
      <c r="AK190" s="1"/>
    </row>
    <row r="191" spans="1:37" customFormat="1" hidden="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2"/>
      <c r="Z191" s="2"/>
      <c r="AA191" s="2" t="s">
        <v>295</v>
      </c>
      <c r="AB191" s="2" t="s">
        <v>296</v>
      </c>
      <c r="AC191" s="2"/>
      <c r="AD191" s="2"/>
      <c r="AE191" s="2"/>
      <c r="AF191" s="2"/>
      <c r="AG191" s="2"/>
      <c r="AH191" s="2"/>
      <c r="AI191" s="2"/>
      <c r="AJ191" s="2"/>
      <c r="AK191" s="1"/>
    </row>
    <row r="192" spans="1:37" customFormat="1" hidden="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2"/>
      <c r="Z192" s="2"/>
      <c r="AA192" s="2" t="s">
        <v>297</v>
      </c>
      <c r="AB192" s="2" t="s">
        <v>298</v>
      </c>
      <c r="AC192" s="2"/>
      <c r="AD192" s="2"/>
      <c r="AE192" s="2"/>
      <c r="AF192" s="2"/>
      <c r="AG192" s="2"/>
      <c r="AH192" s="2"/>
      <c r="AI192" s="2"/>
      <c r="AJ192" s="2"/>
      <c r="AK192" s="1"/>
    </row>
    <row r="193" spans="1:37" customFormat="1" hidden="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2"/>
      <c r="Z193" s="2"/>
      <c r="AA193" s="2" t="s">
        <v>299</v>
      </c>
      <c r="AB193" s="2" t="s">
        <v>300</v>
      </c>
      <c r="AC193" s="2"/>
      <c r="AD193" s="2"/>
      <c r="AE193" s="2"/>
      <c r="AF193" s="2"/>
      <c r="AG193" s="2"/>
      <c r="AH193" s="2"/>
      <c r="AI193" s="2"/>
      <c r="AJ193" s="2"/>
      <c r="AK193" s="1"/>
    </row>
    <row r="194" spans="1:37" customFormat="1" hidden="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2"/>
      <c r="Z194" s="2"/>
      <c r="AA194" s="2" t="s">
        <v>301</v>
      </c>
      <c r="AB194" s="2" t="s">
        <v>302</v>
      </c>
      <c r="AC194" s="2"/>
      <c r="AD194" s="2"/>
      <c r="AE194" s="2"/>
      <c r="AF194" s="2"/>
      <c r="AG194" s="2"/>
      <c r="AH194" s="2"/>
      <c r="AI194" s="2"/>
      <c r="AJ194" s="2"/>
      <c r="AK194" s="1"/>
    </row>
    <row r="195" spans="1:37" customFormat="1" hidden="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2"/>
      <c r="Z195" s="2"/>
      <c r="AA195" s="2" t="s">
        <v>303</v>
      </c>
      <c r="AB195" s="2" t="s">
        <v>304</v>
      </c>
      <c r="AC195" s="2"/>
      <c r="AD195" s="2"/>
      <c r="AE195" s="2"/>
      <c r="AF195" s="2"/>
      <c r="AG195" s="2"/>
      <c r="AH195" s="2"/>
      <c r="AI195" s="2"/>
      <c r="AJ195" s="2"/>
      <c r="AK195" s="1"/>
    </row>
    <row r="196" spans="1:37" customFormat="1" hidden="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2"/>
      <c r="Z196" s="2"/>
      <c r="AA196" s="2" t="s">
        <v>305</v>
      </c>
      <c r="AB196" s="2" t="s">
        <v>306</v>
      </c>
      <c r="AC196" s="2"/>
      <c r="AD196" s="2"/>
      <c r="AE196" s="2"/>
      <c r="AF196" s="2"/>
      <c r="AG196" s="2"/>
      <c r="AH196" s="2"/>
      <c r="AI196" s="2"/>
      <c r="AJ196" s="2"/>
      <c r="AK196" s="1"/>
    </row>
    <row r="197" spans="1:37" customFormat="1" hidden="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2"/>
      <c r="Z197" s="2"/>
      <c r="AA197" s="2" t="s">
        <v>307</v>
      </c>
      <c r="AB197" s="2" t="s">
        <v>308</v>
      </c>
      <c r="AC197" s="2"/>
      <c r="AD197" s="2"/>
      <c r="AE197" s="2"/>
      <c r="AF197" s="2"/>
      <c r="AG197" s="2"/>
      <c r="AH197" s="2"/>
      <c r="AI197" s="2"/>
      <c r="AJ197" s="2"/>
      <c r="AK197" s="1"/>
    </row>
    <row r="198" spans="1:37" customFormat="1" hidden="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2"/>
      <c r="Z198" s="2"/>
      <c r="AA198" s="2" t="s">
        <v>309</v>
      </c>
      <c r="AB198" s="2" t="s">
        <v>310</v>
      </c>
      <c r="AC198" s="2"/>
      <c r="AD198" s="2"/>
      <c r="AE198" s="2"/>
      <c r="AF198" s="2"/>
      <c r="AG198" s="2"/>
      <c r="AH198" s="2"/>
      <c r="AI198" s="2"/>
      <c r="AJ198" s="2"/>
      <c r="AK198" s="1"/>
    </row>
    <row r="199" spans="1:37" customFormat="1" hidden="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2"/>
      <c r="Z199" s="2"/>
      <c r="AA199" s="2" t="s">
        <v>311</v>
      </c>
      <c r="AB199" s="2" t="s">
        <v>312</v>
      </c>
      <c r="AC199" s="2"/>
      <c r="AD199" s="2"/>
      <c r="AE199" s="2"/>
      <c r="AF199" s="2"/>
      <c r="AG199" s="2"/>
      <c r="AH199" s="2"/>
      <c r="AI199" s="2"/>
      <c r="AJ199" s="2"/>
      <c r="AK199" s="1"/>
    </row>
    <row r="200" spans="1:37" customFormat="1" hidden="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2"/>
      <c r="Z200" s="2"/>
      <c r="AA200" s="2" t="s">
        <v>313</v>
      </c>
      <c r="AB200" s="2" t="s">
        <v>314</v>
      </c>
      <c r="AC200" s="2"/>
      <c r="AD200" s="2"/>
      <c r="AE200" s="2"/>
      <c r="AF200" s="2"/>
      <c r="AG200" s="2"/>
      <c r="AH200" s="2"/>
      <c r="AI200" s="2"/>
      <c r="AJ200" s="2"/>
      <c r="AK200" s="1"/>
    </row>
    <row r="201" spans="1:37" customFormat="1" hidden="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2"/>
      <c r="Z201" s="2"/>
      <c r="AA201" s="2" t="s">
        <v>315</v>
      </c>
      <c r="AB201" s="2" t="s">
        <v>316</v>
      </c>
      <c r="AC201" s="2"/>
      <c r="AD201" s="2"/>
      <c r="AE201" s="2"/>
      <c r="AF201" s="2"/>
      <c r="AG201" s="2"/>
      <c r="AH201" s="2"/>
      <c r="AI201" s="2"/>
      <c r="AJ201" s="2"/>
      <c r="AK201" s="1"/>
    </row>
    <row r="202" spans="1:37" customFormat="1" hidden="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2"/>
      <c r="Z202" s="2"/>
      <c r="AA202" s="2" t="s">
        <v>317</v>
      </c>
      <c r="AB202" s="2" t="s">
        <v>318</v>
      </c>
      <c r="AC202" s="2"/>
      <c r="AD202" s="2"/>
      <c r="AE202" s="2"/>
      <c r="AF202" s="2"/>
      <c r="AG202" s="2"/>
      <c r="AH202" s="2"/>
      <c r="AI202" s="2"/>
      <c r="AJ202" s="2"/>
      <c r="AK202" s="1"/>
    </row>
    <row r="203" spans="1:37" customFormat="1" hidden="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2"/>
      <c r="Z203" s="2"/>
      <c r="AA203" s="2" t="s">
        <v>319</v>
      </c>
      <c r="AB203" s="2" t="s">
        <v>320</v>
      </c>
      <c r="AC203" s="2"/>
      <c r="AD203" s="2"/>
      <c r="AE203" s="2"/>
      <c r="AF203" s="2"/>
      <c r="AG203" s="2"/>
      <c r="AH203" s="2"/>
      <c r="AI203" s="2"/>
      <c r="AJ203" s="2"/>
      <c r="AK203" s="1"/>
    </row>
    <row r="204" spans="1:37" customFormat="1" hidden="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2"/>
      <c r="Z204" s="2"/>
      <c r="AA204" s="2" t="s">
        <v>321</v>
      </c>
      <c r="AB204" s="2" t="s">
        <v>322</v>
      </c>
      <c r="AC204" s="2"/>
      <c r="AD204" s="2"/>
      <c r="AE204" s="2"/>
      <c r="AF204" s="2"/>
      <c r="AG204" s="2"/>
      <c r="AH204" s="2"/>
      <c r="AI204" s="2"/>
      <c r="AJ204" s="2"/>
      <c r="AK204" s="1"/>
    </row>
    <row r="205" spans="1:37" customFormat="1" hidden="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2"/>
      <c r="Z205" s="2"/>
      <c r="AA205" s="2" t="s">
        <v>323</v>
      </c>
      <c r="AB205" s="2" t="s">
        <v>324</v>
      </c>
      <c r="AC205" s="2"/>
      <c r="AD205" s="2"/>
      <c r="AE205" s="2"/>
      <c r="AF205" s="2"/>
      <c r="AG205" s="2"/>
      <c r="AH205" s="2"/>
      <c r="AI205" s="2"/>
      <c r="AJ205" s="2"/>
      <c r="AK205" s="1"/>
    </row>
    <row r="206" spans="1:37" customFormat="1" hidden="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2"/>
      <c r="Z206" s="2"/>
      <c r="AA206" s="2" t="s">
        <v>325</v>
      </c>
      <c r="AB206" s="2" t="s">
        <v>326</v>
      </c>
      <c r="AC206" s="2"/>
      <c r="AD206" s="2"/>
      <c r="AE206" s="2"/>
      <c r="AF206" s="2"/>
      <c r="AG206" s="2"/>
      <c r="AH206" s="2"/>
      <c r="AI206" s="2"/>
      <c r="AJ206" s="2"/>
      <c r="AK206" s="1"/>
    </row>
    <row r="207" spans="1:37" customFormat="1" hidden="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2"/>
      <c r="Z207" s="2"/>
      <c r="AA207" s="2" t="s">
        <v>327</v>
      </c>
      <c r="AB207" s="2" t="s">
        <v>328</v>
      </c>
      <c r="AC207" s="2"/>
      <c r="AD207" s="2"/>
      <c r="AE207" s="2"/>
      <c r="AF207" s="2"/>
      <c r="AG207" s="2"/>
      <c r="AH207" s="2"/>
      <c r="AI207" s="2"/>
      <c r="AJ207" s="2"/>
      <c r="AK207" s="1"/>
    </row>
    <row r="208" spans="1:37" customFormat="1" hidden="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2"/>
      <c r="Z208" s="2"/>
      <c r="AA208" s="2" t="s">
        <v>329</v>
      </c>
      <c r="AB208" s="2" t="s">
        <v>330</v>
      </c>
      <c r="AC208" s="2"/>
      <c r="AD208" s="2"/>
      <c r="AE208" s="2"/>
      <c r="AF208" s="2"/>
      <c r="AG208" s="2"/>
      <c r="AH208" s="2"/>
      <c r="AI208" s="2"/>
      <c r="AJ208" s="2"/>
      <c r="AK208" s="1"/>
    </row>
    <row r="209" spans="1:37" customFormat="1" hidden="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2"/>
      <c r="Z209" s="2"/>
      <c r="AA209" s="2" t="s">
        <v>331</v>
      </c>
      <c r="AB209" s="2" t="s">
        <v>332</v>
      </c>
      <c r="AC209" s="2"/>
      <c r="AD209" s="2"/>
      <c r="AE209" s="2"/>
      <c r="AF209" s="2"/>
      <c r="AG209" s="2"/>
      <c r="AH209" s="2"/>
      <c r="AI209" s="2"/>
      <c r="AJ209" s="2"/>
      <c r="AK209" s="1"/>
    </row>
    <row r="210" spans="1:37" customFormat="1" hidden="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2"/>
      <c r="Z210" s="2"/>
      <c r="AA210" s="2" t="s">
        <v>333</v>
      </c>
      <c r="AB210" s="2" t="s">
        <v>334</v>
      </c>
      <c r="AC210" s="2"/>
      <c r="AD210" s="2"/>
      <c r="AE210" s="2"/>
      <c r="AF210" s="2"/>
      <c r="AG210" s="2"/>
      <c r="AH210" s="2"/>
      <c r="AI210" s="2"/>
      <c r="AJ210" s="2"/>
      <c r="AK210" s="1"/>
    </row>
    <row r="211" spans="1:37" customFormat="1" hidden="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2"/>
      <c r="Z211" s="2"/>
      <c r="AA211" s="2" t="s">
        <v>335</v>
      </c>
      <c r="AB211" s="2" t="s">
        <v>336</v>
      </c>
      <c r="AC211" s="2"/>
      <c r="AD211" s="2"/>
      <c r="AE211" s="2"/>
      <c r="AF211" s="2"/>
      <c r="AG211" s="2"/>
      <c r="AH211" s="2"/>
      <c r="AI211" s="2"/>
      <c r="AJ211" s="2"/>
      <c r="AK211" s="1"/>
    </row>
    <row r="212" spans="1:37" customFormat="1" hidden="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2"/>
      <c r="Z212" s="2"/>
      <c r="AA212" s="2" t="s">
        <v>337</v>
      </c>
      <c r="AB212" s="2" t="s">
        <v>338</v>
      </c>
      <c r="AC212" s="2"/>
      <c r="AD212" s="2"/>
      <c r="AE212" s="2"/>
      <c r="AF212" s="2"/>
      <c r="AG212" s="2"/>
      <c r="AH212" s="2"/>
      <c r="AI212" s="2"/>
      <c r="AJ212" s="2"/>
      <c r="AK212" s="1"/>
    </row>
    <row r="213" spans="1:37" customFormat="1" hidden="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2"/>
      <c r="Z213" s="2"/>
      <c r="AA213" s="2" t="s">
        <v>339</v>
      </c>
      <c r="AB213" s="2" t="s">
        <v>340</v>
      </c>
      <c r="AC213" s="2"/>
      <c r="AD213" s="2"/>
      <c r="AE213" s="2"/>
      <c r="AF213" s="2"/>
      <c r="AG213" s="2"/>
      <c r="AH213" s="2"/>
      <c r="AI213" s="2"/>
      <c r="AJ213" s="2"/>
      <c r="AK213" s="1"/>
    </row>
    <row r="214" spans="1:37" customFormat="1" hidden="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2"/>
      <c r="Z214" s="2"/>
      <c r="AA214" s="2" t="s">
        <v>341</v>
      </c>
      <c r="AB214" s="2" t="s">
        <v>342</v>
      </c>
      <c r="AC214" s="2"/>
      <c r="AD214" s="2"/>
      <c r="AE214" s="2"/>
      <c r="AF214" s="2"/>
      <c r="AG214" s="2"/>
      <c r="AH214" s="2"/>
      <c r="AI214" s="2"/>
      <c r="AJ214" s="2"/>
      <c r="AK214" s="1"/>
    </row>
    <row r="215" spans="1:37" customFormat="1" hidden="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2"/>
      <c r="Z215" s="2"/>
      <c r="AA215" s="2" t="s">
        <v>343</v>
      </c>
      <c r="AB215" s="2" t="s">
        <v>344</v>
      </c>
      <c r="AC215" s="2"/>
      <c r="AD215" s="2"/>
      <c r="AE215" s="2"/>
      <c r="AF215" s="2"/>
      <c r="AG215" s="2"/>
      <c r="AH215" s="2"/>
      <c r="AI215" s="2"/>
      <c r="AJ215" s="2"/>
      <c r="AK215" s="1"/>
    </row>
    <row r="216" spans="1:37" customFormat="1" hidden="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2"/>
      <c r="Z216" s="2"/>
      <c r="AA216" s="2" t="s">
        <v>345</v>
      </c>
      <c r="AB216" s="2" t="s">
        <v>346</v>
      </c>
      <c r="AC216" s="2"/>
      <c r="AD216" s="2"/>
      <c r="AE216" s="2"/>
      <c r="AF216" s="2"/>
      <c r="AG216" s="2"/>
      <c r="AH216" s="2"/>
      <c r="AI216" s="2"/>
      <c r="AJ216" s="2"/>
      <c r="AK216" s="1"/>
    </row>
    <row r="217" spans="1:37" customFormat="1" hidden="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2"/>
      <c r="Z217" s="2"/>
      <c r="AA217" s="2" t="s">
        <v>347</v>
      </c>
      <c r="AB217" s="2" t="s">
        <v>348</v>
      </c>
      <c r="AC217" s="2"/>
      <c r="AD217" s="2"/>
      <c r="AE217" s="2"/>
      <c r="AF217" s="2"/>
      <c r="AG217" s="2"/>
      <c r="AH217" s="2"/>
      <c r="AI217" s="2"/>
      <c r="AJ217" s="2"/>
      <c r="AK217" s="1"/>
    </row>
    <row r="218" spans="1:37" customFormat="1" hidden="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2"/>
      <c r="Z218" s="2"/>
      <c r="AA218" s="2" t="s">
        <v>349</v>
      </c>
      <c r="AB218" s="2" t="s">
        <v>350</v>
      </c>
      <c r="AC218" s="2"/>
      <c r="AD218" s="2"/>
      <c r="AE218" s="2"/>
      <c r="AF218" s="2"/>
      <c r="AG218" s="2"/>
      <c r="AH218" s="2"/>
      <c r="AI218" s="2"/>
      <c r="AJ218" s="2"/>
      <c r="AK218" s="1"/>
    </row>
    <row r="219" spans="1:37" customFormat="1" hidden="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customFormat="1" hidden="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customFormat="1" hidden="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sheetData>
  <mergeCells count="36">
    <mergeCell ref="D21:G21"/>
    <mergeCell ref="O21:R21"/>
    <mergeCell ref="E5:H5"/>
    <mergeCell ref="R5:U5"/>
    <mergeCell ref="R6:U6"/>
    <mergeCell ref="F7:H7"/>
    <mergeCell ref="J7:V8"/>
    <mergeCell ref="C10:V10"/>
    <mergeCell ref="C13:D14"/>
    <mergeCell ref="E13:O14"/>
    <mergeCell ref="L17:R17"/>
    <mergeCell ref="D20:G20"/>
    <mergeCell ref="O20:R20"/>
    <mergeCell ref="D22:G22"/>
    <mergeCell ref="O22:R22"/>
    <mergeCell ref="D27:G27"/>
    <mergeCell ref="O27:R27"/>
    <mergeCell ref="D28:G28"/>
    <mergeCell ref="O28:R28"/>
    <mergeCell ref="D29:G29"/>
    <mergeCell ref="O29:R29"/>
    <mergeCell ref="D34:G34"/>
    <mergeCell ref="O34:R34"/>
    <mergeCell ref="D35:G35"/>
    <mergeCell ref="O35:R35"/>
    <mergeCell ref="D40:G40"/>
    <mergeCell ref="O40:R40"/>
    <mergeCell ref="D41:G41"/>
    <mergeCell ref="O41:R41"/>
    <mergeCell ref="D42:G42"/>
    <mergeCell ref="O42:R42"/>
    <mergeCell ref="D47:G47"/>
    <mergeCell ref="O47:R47"/>
    <mergeCell ref="D48:G48"/>
    <mergeCell ref="O48:R48"/>
    <mergeCell ref="O54:O55"/>
  </mergeCells>
  <conditionalFormatting sqref="C10">
    <cfRule type="expression" dxfId="15" priority="8" stopIfTrue="1">
      <formula>$AA$65=$Z$65</formula>
    </cfRule>
  </conditionalFormatting>
  <conditionalFormatting sqref="R57 R59:R63">
    <cfRule type="expression" dxfId="14" priority="16" stopIfTrue="1">
      <formula>$AA57=Z57</formula>
    </cfRule>
  </conditionalFormatting>
  <conditionalFormatting sqref="E5">
    <cfRule type="expression" dxfId="13" priority="4" stopIfTrue="1">
      <formula>$AB$5=0</formula>
    </cfRule>
  </conditionalFormatting>
  <conditionalFormatting sqref="F7">
    <cfRule type="expression" dxfId="12" priority="7" stopIfTrue="1">
      <formula>$AB7=0</formula>
    </cfRule>
  </conditionalFormatting>
  <conditionalFormatting sqref="R5">
    <cfRule type="expression" dxfId="11" priority="5" stopIfTrue="1">
      <formula>$AC5=0</formula>
    </cfRule>
  </conditionalFormatting>
  <conditionalFormatting sqref="R6">
    <cfRule type="expression" dxfId="10" priority="6" stopIfTrue="1">
      <formula>$AC6=0</formula>
    </cfRule>
  </conditionalFormatting>
  <conditionalFormatting sqref="C24:V24 C31:V31 C37:V37 C44:V44 C50:V50">
    <cfRule type="expression" dxfId="9" priority="1" stopIfTrue="1">
      <formula>$AJ24=1</formula>
    </cfRule>
  </conditionalFormatting>
  <conditionalFormatting sqref="O20 O22 O27 O29 O34:O35 O40:O42 O47:O48">
    <cfRule type="expression" dxfId="8" priority="13" stopIfTrue="1">
      <formula>$S20="*"</formula>
    </cfRule>
  </conditionalFormatting>
  <conditionalFormatting sqref="O21">
    <cfRule type="expression" dxfId="7" priority="14" stopIfTrue="1">
      <formula>$S21="*"</formula>
    </cfRule>
  </conditionalFormatting>
  <conditionalFormatting sqref="O28">
    <cfRule type="expression" dxfId="6" priority="15" stopIfTrue="1">
      <formula>$S28="*"</formula>
    </cfRule>
  </conditionalFormatting>
  <conditionalFormatting sqref="I20 I22 I27 I29 I34:I35 I40:I42 I47:I48">
    <cfRule type="expression" dxfId="5" priority="10" stopIfTrue="1">
      <formula>$Y20=0</formula>
    </cfRule>
  </conditionalFormatting>
  <conditionalFormatting sqref="I21">
    <cfRule type="expression" dxfId="4" priority="11" stopIfTrue="1">
      <formula>$Y21=0</formula>
    </cfRule>
  </conditionalFormatting>
  <conditionalFormatting sqref="I28">
    <cfRule type="expression" dxfId="3" priority="2" stopIfTrue="1">
      <formula>$Y28=0</formula>
    </cfRule>
  </conditionalFormatting>
  <conditionalFormatting sqref="L20 L22 L27 L29 L34:L35 L40:L42 L47:L48">
    <cfRule type="expression" dxfId="2" priority="9" stopIfTrue="1">
      <formula>$Z20=0</formula>
    </cfRule>
  </conditionalFormatting>
  <conditionalFormatting sqref="L21">
    <cfRule type="expression" dxfId="1" priority="12" stopIfTrue="1">
      <formula>$Z21=0</formula>
    </cfRule>
  </conditionalFormatting>
  <conditionalFormatting sqref="L28">
    <cfRule type="expression" dxfId="0" priority="3" stopIfTrue="1">
      <formula>$Z28=0</formula>
    </cfRule>
  </conditionalFormatting>
  <dataValidations count="4">
    <dataValidation type="list" allowBlank="1" showInputMessage="1" showErrorMessage="1" sqref="L20:L22 L27:L29 L34:L35 L40:L42 L47:L48" xr:uid="{00000000-0002-0000-0000-000000000000}">
      <formula1>$Z$67:$Z$69</formula1>
    </dataValidation>
    <dataValidation type="list" allowBlank="1" showInputMessage="1" showErrorMessage="1" sqref="E5" xr:uid="{00000000-0002-0000-0000-000001000000}">
      <formula1>$AB$67:$AB$218</formula1>
    </dataValidation>
    <dataValidation type="custom" allowBlank="1" showInputMessage="1" showErrorMessage="1" error="Please provide an integer value no less thatn zero" prompt="Please enter the number of Care Homes in your local area, where the corresponding action or support is in place" sqref="I20:I22 I27:I29 I34:I35 I40:I42 I47:I48" xr:uid="{00000000-0002-0000-0000-000002000000}">
      <formula1>$Y20=1</formula1>
    </dataValidation>
    <dataValidation type="custom" allowBlank="1" showInputMessage="1" showErrorMessage="1" error="Please provide an integer value no less thatn zero" sqref="F7" xr:uid="{00000000-0002-0000-0000-000003000000}">
      <formula1>AB7=1</formula1>
    </dataValidation>
  </dataValidations>
  <hyperlinks>
    <hyperlink ref="U57" location="'CH Support_Imp Stat'!E5" display="&gt;&gt; Go to section" xr:uid="{00000000-0004-0000-0000-000000000000}"/>
    <hyperlink ref="U59" location="'CH Support_Imp Stat'!I19" display="&gt;&gt; Go to section" xr:uid="{00000000-0004-0000-0000-000001000000}"/>
    <hyperlink ref="U60" location="'CH Support_Imp Stat'!I26" display="&gt;&gt; Go to section" xr:uid="{00000000-0004-0000-0000-000002000000}"/>
    <hyperlink ref="U61" location="'CH Support_Imp Stat'!I32" display="&gt;&gt; Go to section" xr:uid="{00000000-0004-0000-0000-000003000000}"/>
    <hyperlink ref="U62" location="'CH Support_Imp Stat'!I38" display="&gt;&gt; Go to section" xr:uid="{00000000-0004-0000-0000-000004000000}"/>
    <hyperlink ref="U63" location="'CH Support_Imp Stat'!I47" display="&gt;&gt; Go to section" xr:uid="{00000000-0004-0000-0000-000005000000}"/>
    <hyperlink ref="R6" r:id="rId1" xr:uid="{A7A7AA99-EEE6-4D8D-A5D7-4987ABAA7E88}"/>
  </hyperlinks>
  <pageMargins left="0.70000000000000007" right="0.70000000000000007" top="0.75" bottom="0.75" header="0.30000000000000004" footer="0.30000000000000004"/>
  <pageSetup paperSize="9" scale="41" fitToWidth="0"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CH_Support_Imp_Stat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Kent’s Care Home Support Plan carehome template</dc:title>
  <dc:creator>Cheung, Chun-Ho</dc:creator>
  <cp:lastModifiedBy>Davies, Catherine - ST PC</cp:lastModifiedBy>
  <dcterms:created xsi:type="dcterms:W3CDTF">2020-05-05T13:30:13Z</dcterms:created>
  <dcterms:modified xsi:type="dcterms:W3CDTF">2020-06-03T15:03:13Z</dcterms:modified>
</cp:coreProperties>
</file>