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1" documentId="13_ncr:1_{7FA4DCE6-8420-4966-879E-96A312AF8734}" xr6:coauthVersionLast="47" xr6:coauthVersionMax="47" xr10:uidLastSave="{1469D8BC-DB60-4728-B0DB-6846467CC692}"/>
  <bookViews>
    <workbookView xWindow="22920" yWindow="-120" windowWidth="29040" windowHeight="15720" activeTab="3" xr2:uid="{2FCA6647-3CA1-4A4F-AF8F-5AFC2A46C69E}"/>
  </bookViews>
  <sheets>
    <sheet name="Contents" sheetId="4" r:id="rId1"/>
    <sheet name="What is the census" sheetId="3" r:id="rId2"/>
    <sheet name="Resident type" sheetId="2" r:id="rId3"/>
    <sheet name="Population density"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G36" i="1"/>
  <c r="B36" i="1"/>
  <c r="G35" i="1"/>
  <c r="B35" i="1"/>
  <c r="G34" i="1"/>
  <c r="B34" i="1"/>
  <c r="G33" i="1"/>
  <c r="B33" i="1"/>
  <c r="G32" i="1"/>
  <c r="B32" i="1"/>
  <c r="G31" i="1"/>
  <c r="B31" i="1"/>
  <c r="G30" i="1"/>
  <c r="B30" i="1"/>
  <c r="G29" i="1"/>
  <c r="B29" i="1"/>
  <c r="H29" i="1" s="1"/>
  <c r="G28" i="1"/>
  <c r="B28" i="1"/>
  <c r="G27" i="1"/>
  <c r="B27" i="1"/>
  <c r="G26" i="1"/>
  <c r="B26" i="1"/>
  <c r="G25" i="1"/>
  <c r="B25" i="1"/>
  <c r="G24" i="1"/>
  <c r="B24" i="1"/>
  <c r="G23" i="1"/>
  <c r="B23" i="1"/>
  <c r="G22" i="1"/>
  <c r="B22" i="1"/>
  <c r="G21" i="1"/>
  <c r="B21" i="1"/>
  <c r="H17" i="1"/>
  <c r="F17" i="1"/>
  <c r="D17" i="1"/>
  <c r="H16" i="1"/>
  <c r="E35" i="1"/>
  <c r="C35" i="1"/>
  <c r="H15" i="1"/>
  <c r="E34" i="1"/>
  <c r="C34" i="1"/>
  <c r="H14" i="1"/>
  <c r="E33" i="1"/>
  <c r="C33" i="1"/>
  <c r="H13" i="1"/>
  <c r="F13" i="1"/>
  <c r="C32" i="1"/>
  <c r="H12" i="1"/>
  <c r="E31" i="1"/>
  <c r="F31" i="1" s="1"/>
  <c r="C31" i="1"/>
  <c r="D31" i="1" s="1"/>
  <c r="H11" i="1"/>
  <c r="E30" i="1"/>
  <c r="D11" i="1"/>
  <c r="H10" i="1"/>
  <c r="E29" i="1"/>
  <c r="C29" i="1"/>
  <c r="H9" i="1"/>
  <c r="F9" i="1"/>
  <c r="D9" i="1"/>
  <c r="H8" i="1"/>
  <c r="E27" i="1"/>
  <c r="F27" i="1" s="1"/>
  <c r="C27" i="1"/>
  <c r="D27" i="1" s="1"/>
  <c r="H7" i="1"/>
  <c r="E26" i="1"/>
  <c r="C26" i="1"/>
  <c r="H6" i="1"/>
  <c r="E25" i="1"/>
  <c r="C25" i="1"/>
  <c r="H5" i="1"/>
  <c r="F5" i="1"/>
  <c r="C24" i="1"/>
  <c r="E23" i="1"/>
  <c r="F23" i="1" s="1"/>
  <c r="C23" i="1"/>
  <c r="D23" i="1" s="1"/>
  <c r="H3" i="1"/>
  <c r="E22" i="1"/>
  <c r="C22" i="1"/>
  <c r="D22" i="1" s="1"/>
  <c r="H2" i="1"/>
  <c r="E21" i="1"/>
  <c r="C21" i="1"/>
  <c r="D21" i="1" s="1"/>
  <c r="D25" i="1" l="1"/>
  <c r="F14" i="1"/>
  <c r="F22" i="1"/>
  <c r="F30" i="1"/>
  <c r="H26" i="1"/>
  <c r="H34" i="1"/>
  <c r="H31" i="1"/>
  <c r="D26" i="1"/>
  <c r="F26" i="1"/>
  <c r="D34" i="1"/>
  <c r="F34" i="1"/>
  <c r="H28" i="1"/>
  <c r="F12" i="1"/>
  <c r="D3" i="1"/>
  <c r="F25" i="1"/>
  <c r="H25" i="1"/>
  <c r="F2" i="1"/>
  <c r="H33" i="1"/>
  <c r="F10" i="1"/>
  <c r="F21" i="1"/>
  <c r="H21" i="1"/>
  <c r="D33" i="1"/>
  <c r="H30" i="1"/>
  <c r="D8" i="1"/>
  <c r="H36" i="1"/>
  <c r="D4" i="1"/>
  <c r="D24" i="1"/>
  <c r="F33" i="1"/>
  <c r="D6" i="1"/>
  <c r="D32" i="1"/>
  <c r="H32" i="1"/>
  <c r="H35" i="1"/>
  <c r="H23" i="1"/>
  <c r="F6" i="1"/>
  <c r="D29" i="1"/>
  <c r="D35" i="1"/>
  <c r="H24" i="1"/>
  <c r="H27" i="1"/>
  <c r="D10" i="1"/>
  <c r="D12" i="1"/>
  <c r="D14" i="1"/>
  <c r="D16" i="1"/>
  <c r="F4" i="1"/>
  <c r="F29" i="1"/>
  <c r="F35" i="1"/>
  <c r="H22" i="1"/>
  <c r="F3" i="1"/>
  <c r="D5" i="1"/>
  <c r="F11" i="1"/>
  <c r="D13" i="1"/>
  <c r="E24" i="1"/>
  <c r="F24" i="1" s="1"/>
  <c r="C30" i="1"/>
  <c r="D30" i="1" s="1"/>
  <c r="E32" i="1"/>
  <c r="F32" i="1" s="1"/>
  <c r="D2" i="1"/>
  <c r="F8" i="1"/>
  <c r="F16" i="1"/>
  <c r="D7" i="1"/>
  <c r="D15" i="1"/>
  <c r="C28" i="1"/>
  <c r="D28" i="1" s="1"/>
  <c r="C36" i="1"/>
  <c r="D36" i="1" s="1"/>
  <c r="F7" i="1"/>
  <c r="F15" i="1"/>
  <c r="E28" i="1"/>
  <c r="F28" i="1" s="1"/>
  <c r="E36" i="1"/>
  <c r="F36" i="1" s="1"/>
</calcChain>
</file>

<file path=xl/sharedStrings.xml><?xml version="1.0" encoding="utf-8"?>
<sst xmlns="http://schemas.openxmlformats.org/spreadsheetml/2006/main" count="147" uniqueCount="62">
  <si>
    <t>Area Hectares</t>
  </si>
  <si>
    <t xml:space="preserve">2001 population </t>
  </si>
  <si>
    <t xml:space="preserve">2001 density </t>
  </si>
  <si>
    <t>2011 population</t>
  </si>
  <si>
    <t>2011 density</t>
  </si>
  <si>
    <t xml:space="preserve">2021 population </t>
  </si>
  <si>
    <t>2021 density</t>
  </si>
  <si>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</si>
  <si>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</si>
  <si>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</si>
  <si>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</si>
  <si>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</si>
  <si>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</si>
  <si>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</si>
  <si>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</si>
  <si>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</si>
  <si>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</si>
  <si>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</si>
  <si>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</si>
  <si>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</si>
  <si>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</si>
  <si>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</si>
  <si>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</si>
  <si>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Sq.KMS</t>
  </si>
  <si>
    <t>2001 density</t>
  </si>
  <si>
    <t>Usual residents</t>
  </si>
  <si>
    <t>Household residents</t>
  </si>
  <si>
    <t>% Household residents</t>
  </si>
  <si>
    <t>Communal establishment residents</t>
  </si>
  <si>
    <t>The Office for National Statistics (ONS), Table presented by Kent Analytics, Kent County Council</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</si>
  <si>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</si>
  <si>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</si>
  <si>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</si>
  <si>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</si>
  <si>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</si>
  <si>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</si>
  <si>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</si>
  <si>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</si>
  <si>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</si>
  <si>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</si>
  <si>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</si>
  <si>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</si>
  <si>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</si>
  <si>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</si>
  <si>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Back to contents</t>
  </si>
  <si>
    <t>www.kent.gov.uk/research</t>
  </si>
  <si>
    <t>Kent Analytics,  Chief Executive’s Department, Kent County Council, ME14 1XQ</t>
  </si>
  <si>
    <t>e-mail: research@kent.gov.uk</t>
  </si>
  <si>
    <t xml:space="preserve">Tel: 03000 417444  </t>
  </si>
  <si>
    <t>Table 2: 2011 Resident type</t>
  </si>
  <si>
    <t>Table 3: 2001 Resident type</t>
  </si>
  <si>
    <t>Table 4: Population density - persons per hectare</t>
  </si>
  <si>
    <t>Table 5: Population density - persons per Sq.KM</t>
  </si>
  <si>
    <t>Source: 2001 Census - Table number  ST001 - Age by sex and resident type</t>
  </si>
  <si>
    <t>Source: 2011 Census - Table number LC1104EW - Residence type by age</t>
  </si>
  <si>
    <t>Source: 2021 Census table TS001 - Number of usual residents in households and communal establishments</t>
  </si>
  <si>
    <t>% Communal establishment  residents</t>
  </si>
  <si>
    <t>This files presents data from the 2001, 2011 and 2021 Census for England &amp; Wales, the South East region, Kent, Medway unitary authority and each of the 12 local authority districts within Kent.</t>
  </si>
  <si>
    <t>Table 1: 2021 Resident type</t>
  </si>
  <si>
    <t>Source: 2001 Census table UV002: 2011 Census table QS102EW: 2021 Census table TS006 - Population density</t>
  </si>
  <si>
    <t>2.2001, 2011 and 2021 Census Resident type</t>
  </si>
  <si>
    <t>3.2001, 2011 and 2021 Census Population density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</si>
</sst>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Red]\-0.0\ "/>
    <numFmt numFmtId="165" formatCode="0.0%"/>
  </numFmts>
  <fonts count="14" x14ac:knownFonts="1">
    <font>
      <sz val="11"/>
      <color theme="1"/>
      <name val="Calibri"/>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Calibri"/>
      <family val="2"/>
      <scheme val="minor"/>
    </font>
    <font>
      <b/>
      <sz val="12"/>
      <color rgb="FF323132"/>
      <name val="Arial Nova Light"/>
      <family val="2"/>
    </font>
    <font>
      <u/>
      <sz val="11"/>
      <color theme="10"/>
      <name val="Calibri"/>
      <family val="2"/>
      <scheme val="minor"/>
    </font>
    <font>
      <u/>
      <sz val="12"/>
      <color theme="10"/>
      <name val="Arial Nova Light"/>
      <family val="2"/>
    </font>
    <font>
      <sz val="12"/>
      <name val="Arial Nova Light"/>
      <family val="2"/>
    </font>
    <font>
      <sz val="11"/>
      <color theme="1"/>
      <name val="Arial Nova Light"/>
      <family val="2"/>
    </font>
    <font>
      <b/>
      <sz val="12"/>
      <color theme="3"/>
      <name val="Arial Nova Light"/>
      <family val="2"/>
    </font>
    <font>
      <b/>
      <sz val="12"/>
      <color theme="4"/>
      <name val="Arial Nova Light"/>
      <family val="2"/>
    </font>
    <font>
      <sz val="12"/>
      <color theme="3"/>
      <name val="Arial Nova Light"/>
      <family val="2"/>
    </font>
    <font>
      <u/>
      <sz val="12"/>
      <color theme="4"/>
      <name val="Arial Nova Light"/>
      <family val="2"/>
    </font>
  </fonts>
  <fills count="2">
    <fill>
      <patternFill patternType="none"/>
    </fill>
    <fill>
      <patternFill patternType="gray125"/>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4">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0" fontId="9" fillId="0" borderId="0" xfId="0" applyFont="1"/>
    <xf numFmtId="3" fontId="1" fillId="0" borderId="4" xfId="0" applyNumberFormat="1" applyFont="1" applyBorder="1"/>
    <xf numFmtId="3" fontId="1" fillId="0" borderId="5" xfId="0" applyNumberFormat="1" applyFont="1" applyBorder="1"/>
    <xf numFmtId="165" fontId="1" fillId="0" borderId="6" xfId="0" applyNumberFormat="1" applyFont="1" applyBorder="1"/>
    <xf numFmtId="165" fontId="1" fillId="0" borderId="0" xfId="0" applyNumberFormat="1" applyFont="1"/>
    <xf numFmtId="0" fontId="10" fillId="0" borderId="7" xfId="0" applyFont="1" applyBorder="1"/>
    <xf numFmtId="3" fontId="10" fillId="0" borderId="2" xfId="0" applyNumberFormat="1" applyFont="1" applyBorder="1"/>
    <xf numFmtId="3" fontId="10" fillId="0" borderId="3" xfId="0" applyNumberFormat="1" applyFont="1" applyBorder="1"/>
    <xf numFmtId="165" fontId="10" fillId="0" borderId="1" xfId="0" applyNumberFormat="1" applyFont="1" applyBorder="1"/>
    <xf numFmtId="165" fontId="10" fillId="0" borderId="7" xfId="0" applyNumberFormat="1" applyFont="1" applyBorder="1"/>
    <xf numFmtId="0" fontId="1" fillId="0" borderId="7" xfId="0" applyFont="1" applyBorder="1"/>
    <xf numFmtId="165" fontId="1" fillId="0" borderId="7" xfId="0" applyNumberFormat="1" applyFont="1" applyBorder="1"/>
    <xf numFmtId="3" fontId="1" fillId="0" borderId="8" xfId="0" applyNumberFormat="1" applyFont="1" applyBorder="1"/>
    <xf numFmtId="3" fontId="1" fillId="0" borderId="9" xfId="0" applyNumberFormat="1" applyFont="1" applyBorder="1"/>
    <xf numFmtId="165" fontId="1" fillId="0" borderId="10" xfId="0" applyNumberFormat="1" applyFont="1" applyBorder="1"/>
    <xf numFmtId="0" fontId="7" fillId="0" borderId="0" xfId="1" applyFont="1"/>
    <xf numFmtId="0" fontId="7" fillId="0" borderId="0" xfId="1" applyFont="1" applyAlignment="1"/>
    <xf numFmtId="0" fontId="9" fillId="0" borderId="0" xfId="0" applyFont="1" applyAlignment="1">
      <alignment vertical="top"/>
    </xf>
    <xf numFmtId="0" fontId="2" fillId="0" borderId="1" xfId="0" applyFont="1" applyBorder="1" applyAlignment="1">
      <alignment horizontal="center" wrapText="1"/>
    </xf>
    <xf numFmtId="2" fontId="2" fillId="0" borderId="2" xfId="0" applyNumberFormat="1" applyFont="1" applyBorder="1" applyAlignment="1">
      <alignment horizontal="center" wrapText="1"/>
    </xf>
    <xf numFmtId="1" fontId="2" fillId="0" borderId="3" xfId="0" applyNumberFormat="1" applyFont="1" applyBorder="1" applyAlignment="1">
      <alignment horizontal="centerContinuous" wrapText="1"/>
    </xf>
    <xf numFmtId="2" fontId="2" fillId="0" borderId="0" xfId="0" applyNumberFormat="1" applyFont="1" applyAlignment="1">
      <alignment horizontal="center" wrapText="1"/>
    </xf>
    <xf numFmtId="164" fontId="1" fillId="0" borderId="6" xfId="0" applyNumberFormat="1" applyFont="1" applyBorder="1"/>
    <xf numFmtId="164" fontId="1" fillId="0" borderId="0" xfId="0" applyNumberFormat="1" applyFont="1"/>
    <xf numFmtId="0" fontId="11" fillId="0" borderId="0" xfId="0" applyFont="1"/>
    <xf numFmtId="164" fontId="1" fillId="0" borderId="10" xfId="0" applyNumberFormat="1" applyFont="1" applyBorder="1"/>
    <xf numFmtId="164" fontId="1" fillId="0" borderId="11" xfId="0" applyNumberFormat="1" applyFont="1" applyBorder="1"/>
    <xf numFmtId="0" fontId="1" fillId="0" borderId="0" xfId="0" applyFont="1" applyAlignment="1">
      <alignment vertical="top"/>
    </xf>
    <xf numFmtId="3" fontId="1" fillId="0" borderId="4" xfId="0" applyNumberFormat="1" applyFont="1" applyBorder="1" applyAlignment="1">
      <alignment vertical="top"/>
    </xf>
    <xf numFmtId="3" fontId="1" fillId="0" borderId="5" xfId="0" applyNumberFormat="1" applyFont="1" applyBorder="1" applyAlignment="1">
      <alignment vertical="top"/>
    </xf>
    <xf numFmtId="165" fontId="1" fillId="0" borderId="6" xfId="0" applyNumberFormat="1" applyFont="1" applyBorder="1" applyAlignment="1">
      <alignment vertical="top"/>
    </xf>
    <xf numFmtId="165" fontId="1" fillId="0" borderId="0" xfId="0" applyNumberFormat="1" applyFont="1" applyAlignment="1">
      <alignment vertical="top"/>
    </xf>
    <xf numFmtId="2" fontId="2" fillId="0" borderId="12" xfId="0" applyNumberFormat="1" applyFont="1" applyBorder="1" applyAlignment="1">
      <alignment horizontal="centerContinuous" wrapText="1"/>
    </xf>
    <xf numFmtId="1" fontId="2" fillId="0" borderId="12" xfId="0" applyNumberFormat="1" applyFont="1" applyBorder="1" applyAlignment="1">
      <alignment horizontal="centerContinuous" wrapText="1"/>
    </xf>
    <xf numFmtId="2" fontId="2" fillId="0" borderId="7" xfId="0" applyNumberFormat="1" applyFont="1" applyBorder="1" applyAlignment="1">
      <alignment horizontal="centerContinuous" wrapText="1"/>
    </xf>
    <xf numFmtId="2" fontId="2" fillId="0" borderId="7" xfId="0" applyNumberFormat="1" applyFont="1" applyBorder="1" applyAlignment="1">
      <alignment horizontal="center" wrapText="1"/>
    </xf>
    <xf numFmtId="2" fontId="2" fillId="0" borderId="3" xfId="0" applyNumberFormat="1" applyFont="1" applyBorder="1" applyAlignment="1">
      <alignment horizontal="centerContinuous" wrapText="1"/>
    </xf>
    <xf numFmtId="2" fontId="2" fillId="0" borderId="2" xfId="0" applyNumberFormat="1" applyFont="1" applyBorder="1" applyAlignment="1">
      <alignment horizontal="centerContinuous" wrapText="1"/>
    </xf>
    <xf numFmtId="0" fontId="10" fillId="0" borderId="0" xfId="0" applyFont="1"/>
    <xf numFmtId="0" fontId="12" fillId="0" borderId="0" xfId="0" applyFont="1"/>
    <xf numFmtId="0" fontId="1" fillId="0" borderId="15" xfId="0" applyFont="1" applyBorder="1"/>
    <xf numFmtId="3" fontId="1" fillId="0" borderId="12" xfId="0" applyNumberFormat="1" applyFont="1" applyBorder="1"/>
    <xf numFmtId="3" fontId="1" fillId="0" borderId="14" xfId="0" applyNumberFormat="1" applyFont="1" applyBorder="1"/>
    <xf numFmtId="165" fontId="1" fillId="0" borderId="13" xfId="0" applyNumberFormat="1" applyFont="1" applyBorder="1"/>
    <xf numFmtId="165" fontId="1" fillId="0" borderId="15" xfId="0" applyNumberFormat="1" applyFont="1" applyBorder="1"/>
    <xf numFmtId="3" fontId="1" fillId="0" borderId="0" xfId="0" applyNumberFormat="1" applyFont="1"/>
    <xf numFmtId="0" fontId="10" fillId="0" borderId="15" xfId="0" applyFont="1" applyBorder="1"/>
    <xf numFmtId="3" fontId="10" fillId="0" borderId="12" xfId="0" applyNumberFormat="1" applyFont="1" applyBorder="1"/>
    <xf numFmtId="3" fontId="10" fillId="0" borderId="14" xfId="0" applyNumberFormat="1" applyFont="1" applyBorder="1"/>
    <xf numFmtId="164" fontId="10" fillId="0" borderId="13" xfId="0" applyNumberFormat="1" applyFont="1" applyBorder="1"/>
    <xf numFmtId="164" fontId="10" fillId="0" borderId="15" xfId="0" applyNumberFormat="1" applyFont="1" applyBorder="1"/>
    <xf numFmtId="165" fontId="10" fillId="0" borderId="13" xfId="0" applyNumberFormat="1" applyFont="1" applyBorder="1"/>
    <xf numFmtId="165" fontId="10" fillId="0" borderId="15" xfId="0" applyNumberFormat="1" applyFont="1" applyBorder="1"/>
    <xf numFmtId="0" fontId="13" fillId="0" borderId="0" xfId="1" applyFont="1" applyFill="1"/>
  </cellXfs>
  <cellStyles count="2">
    <cellStyle name="Hyperlink" xfId="1" builtinId="8"/>
    <cellStyle name="Normal" xfId="0" builtinId="0"/>
  </cellStyles>
  <dxfs count="54">
    <dxf>
      <font>
        <b val="0"/>
        <i val="0"/>
        <strike val="0"/>
        <condense val="0"/>
        <extend val="0"/>
        <outline val="0"/>
        <shadow val="0"/>
        <u val="none"/>
        <vertAlign val="baseline"/>
        <sz val="12"/>
        <color theme="1"/>
        <name val="Arial Nova Light"/>
        <family val="2"/>
        <scheme val="none"/>
      </font>
      <numFmt numFmtId="164" formatCode="0.0_ ;[Red]\-0.0\ "/>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_ ;[Red]\-0.0\ "/>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_ ;[Red]\-0.0\ "/>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strike val="0"/>
        <outline val="0"/>
        <shadow val="0"/>
        <vertAlign val="baseline"/>
        <sz val="12"/>
        <name val="Arial Nova Light"/>
        <family val="2"/>
        <scheme val="none"/>
      </font>
      <numFmt numFmtId="2" formatCode="0.00"/>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Continuous"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164" formatCode="0.0_ ;[Red]\-0.0\ "/>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_ ;[Red]\-0.0\ "/>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_ ;[Red]\-0.0\ "/>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strike val="0"/>
        <outline val="0"/>
        <shadow val="0"/>
        <vertAlign val="baseline"/>
        <sz val="12"/>
        <name val="Arial Nova Light"/>
        <family val="2"/>
        <scheme val="none"/>
      </font>
      <numFmt numFmtId="2" formatCode="0.00"/>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Continuous"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165" formatCode="0.0%"/>
      <border diagonalUp="0" diagonalDown="0" outline="0">
        <left/>
        <right/>
        <top/>
        <bottom style="thin">
          <color indexed="64"/>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5"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strike val="0"/>
        <outline val="0"/>
        <shadow val="0"/>
        <vertAlign val="baseline"/>
        <sz val="12"/>
        <name val="Arial Nova Light"/>
        <family val="2"/>
        <scheme val="none"/>
      </font>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Continuous"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165" formatCode="0.0%"/>
      <border diagonalUp="0" diagonalDown="0" outline="0">
        <left/>
        <right/>
        <top/>
        <bottom style="thin">
          <color indexed="64"/>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5"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strike val="0"/>
        <outline val="0"/>
        <shadow val="0"/>
        <vertAlign val="baseline"/>
        <sz val="12"/>
        <name val="Arial Nova Light"/>
        <family val="2"/>
        <scheme val="none"/>
      </font>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Continuous"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165" formatCode="0.0%"/>
      <border diagonalUp="0" diagonalDown="0" outline="0">
        <left/>
        <right/>
        <top/>
        <bottom style="thin">
          <color indexed="64"/>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5"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strike val="0"/>
        <outline val="0"/>
        <shadow val="0"/>
        <vertAlign val="baseline"/>
        <sz val="12"/>
        <name val="Arial Nova Light"/>
        <family val="2"/>
        <scheme val="none"/>
      </font>
    </dxf>
    <dxf>
      <border outline="0">
        <bottom style="thin">
          <color indexed="64"/>
        </bottom>
      </border>
    </dxf>
    <dxf>
      <font>
        <strike val="0"/>
        <outline val="0"/>
        <shadow val="0"/>
        <vertAlign val="baseline"/>
        <sz val="12"/>
        <name val="Arial Nova Light"/>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76200</xdr:rowOff>
    </xdr:from>
    <xdr:to>
      <xdr:col>0</xdr:col>
      <xdr:colOff>1161905</xdr:colOff>
      <xdr:row>15</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9</xdr:row>
      <xdr:rowOff>0</xdr:rowOff>
    </xdr:from>
    <xdr:to>
      <xdr:col>0</xdr:col>
      <xdr:colOff>1085182</xdr:colOff>
      <xdr:row>10</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FFF32B-5335-4477-B3FD-4E651358948E}" name="Table1ResidentType2021" displayName="Table1ResidentType2021" ref="A1:F17" totalsRowShown="0" headerRowDxfId="53" dataDxfId="51" headerRowBorderDxfId="52" tableBorderDxfId="50">
  <autoFilter ref="A1:F17" xr:uid="{CAFFF32B-5335-4477-B3FD-4E651358948E}">
    <filterColumn colId="0" hiddenButton="1"/>
    <filterColumn colId="1" hiddenButton="1"/>
    <filterColumn colId="2" hiddenButton="1"/>
    <filterColumn colId="3" hiddenButton="1"/>
    <filterColumn colId="4" hiddenButton="1"/>
    <filterColumn colId="5" hiddenButton="1"/>
  </autoFilter>
  <tableColumns count="6">
    <tableColumn id="1" xr3:uid="{F454D986-224F-4EAC-85B9-D218B95DDA1B}" name="Table 1: 2021 Resident type" dataDxfId="49"/>
    <tableColumn id="2" xr3:uid="{9B37EB77-8FFF-4D69-A07C-D417D2170791}" name="Usual residents" dataDxfId="48"/>
    <tableColumn id="3" xr3:uid="{35360943-0D3C-433F-80FA-4006D81F0B6E}" name="Household residents" dataDxfId="47"/>
    <tableColumn id="4" xr3:uid="{9A5F38AB-E491-4192-B341-CEA36EF130EF}" name="% Household residents" dataDxfId="46"/>
    <tableColumn id="5" xr3:uid="{CFA52674-FCC1-4DD8-9863-A57B36D8D977}" name="Communal establishment residents" dataDxfId="45"/>
    <tableColumn id="6" xr3:uid="{B19280B8-5B66-44E0-A6B3-D59D962868B8}" name="% Communal establishment  residents" dataDxfId="44"/>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7AD0E5-12A7-4C96-88B5-CA07890F9F5A}" name="Table2ResidentType2011" displayName="Table2ResidentType2011" ref="A20:F38" totalsRowShown="0" headerRowDxfId="43" dataDxfId="41" headerRowBorderDxfId="42" tableBorderDxfId="40">
  <autoFilter ref="A20:F38" xr:uid="{427AD0E5-12A7-4C96-88B5-CA07890F9F5A}">
    <filterColumn colId="0" hiddenButton="1"/>
    <filterColumn colId="1" hiddenButton="1"/>
    <filterColumn colId="2" hiddenButton="1"/>
    <filterColumn colId="3" hiddenButton="1"/>
    <filterColumn colId="4" hiddenButton="1"/>
    <filterColumn colId="5" hiddenButton="1"/>
  </autoFilter>
  <tableColumns count="6">
    <tableColumn id="1" xr3:uid="{06FED43B-C0E5-404F-8F43-83F56D39F7C8}" name="Table 2: 2011 Resident type" dataDxfId="39"/>
    <tableColumn id="2" xr3:uid="{D2291627-D7C6-4087-8D3A-A74FE3B616AD}" name="Usual residents" dataDxfId="38"/>
    <tableColumn id="3" xr3:uid="{132326D2-8350-41DD-A9DC-DA66B0439743}" name="Household residents" dataDxfId="37"/>
    <tableColumn id="4" xr3:uid="{A8DCE719-EACC-4B6D-8449-8663F9CBA4C6}" name="% Household residents" dataDxfId="36"/>
    <tableColumn id="5" xr3:uid="{45DABD5C-9D70-478C-9A92-484B1B407A71}" name="Communal establishment residents" dataDxfId="35"/>
    <tableColumn id="6" xr3:uid="{2AE130EC-BD13-48F0-AD3E-891BB7FA6A17}" name="% Communal establishment  residents" dataDxfId="34"/>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D24782-8110-4DBE-8F2D-A549BA9D8AA2}" name="Table3ResidentType2001" displayName="Table3ResidentType2001" ref="A39:F55" totalsRowShown="0" headerRowDxfId="33" dataDxfId="31" headerRowBorderDxfId="32" tableBorderDxfId="30">
  <autoFilter ref="A39:F55" xr:uid="{3AD24782-8110-4DBE-8F2D-A549BA9D8AA2}">
    <filterColumn colId="0" hiddenButton="1"/>
    <filterColumn colId="1" hiddenButton="1"/>
    <filterColumn colId="2" hiddenButton="1"/>
    <filterColumn colId="3" hiddenButton="1"/>
    <filterColumn colId="4" hiddenButton="1"/>
    <filterColumn colId="5" hiddenButton="1"/>
  </autoFilter>
  <tableColumns count="6">
    <tableColumn id="1" xr3:uid="{99C1CE2A-E601-4449-A860-75494DF37E0D}" name="Table 3: 2001 Resident type" dataDxfId="29"/>
    <tableColumn id="2" xr3:uid="{39DF023E-8331-44E3-A58E-03215BC63F66}" name="Usual residents" dataDxfId="28"/>
    <tableColumn id="3" xr3:uid="{95222AFF-F19F-4067-A1C2-326F86CB9277}" name="Household residents" dataDxfId="27"/>
    <tableColumn id="4" xr3:uid="{52D2841F-25CC-4922-8EE9-788FC03DA1D2}" name="% Household residents" dataDxfId="26"/>
    <tableColumn id="5" xr3:uid="{A3B1B7FB-6817-4F9E-96F3-441BA9879D36}" name="Communal establishment residents" dataDxfId="25"/>
    <tableColumn id="6" xr3:uid="{5F8C8B31-09DA-4950-8637-E790AC981DAC}" name="% Communal establishment  residents" dataDxfId="24"/>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187413-71A3-4CE4-85DC-E870D28ED0AE}" name="Table4PopulationDensityPerHectare" displayName="Table4PopulationDensityPerHectare" ref="A1:H17" totalsRowShown="0" headerRowDxfId="23" dataDxfId="21" headerRowBorderDxfId="22" tableBorderDxfId="20">
  <autoFilter ref="A1:H17" xr:uid="{4B187413-71A3-4CE4-85DC-E870D28ED0A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39DECB0-06EF-48DA-BC28-9E5CE841490C}" name="Table 4: Population density - persons per hectare" dataDxfId="19"/>
    <tableColumn id="2" xr3:uid="{A7490532-D10A-495A-830C-FF73E00C6EFD}" name="Area Hectares" dataDxfId="18"/>
    <tableColumn id="3" xr3:uid="{58DC688D-5CC0-43DE-A2EC-F535E3AB1034}" name="2001 population " dataDxfId="17"/>
    <tableColumn id="4" xr3:uid="{6C7B62A4-843E-437C-9E03-4C62B9DE6D0C}" name="2001 density " dataDxfId="16">
      <calculatedColumnFormula>C2/$B2</calculatedColumnFormula>
    </tableColumn>
    <tableColumn id="5" xr3:uid="{4A56F8A6-62EA-4783-A4C9-2CF3F1F61289}" name="2011 population" dataDxfId="15"/>
    <tableColumn id="6" xr3:uid="{0F2524A7-0C1D-4CCE-88BC-46795C70239F}" name="2011 density" dataDxfId="14">
      <calculatedColumnFormula>E2/$B2</calculatedColumnFormula>
    </tableColumn>
    <tableColumn id="7" xr3:uid="{9397F13E-9B0A-41E1-9707-6E36DBD967CC}" name="2021 population " dataDxfId="13"/>
    <tableColumn id="8" xr3:uid="{628A4BEA-C0DB-4AC2-99F9-15CFE479D7DE}" name="2021 density" dataDxfId="12">
      <calculatedColumnFormula>G2/$B2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646691-B99A-41E5-BC09-BEB0716E1885}" name="Table5PopulationDensityPerKM" displayName="Table5PopulationDensityPerKM" ref="A20:H36" totalsRowShown="0" headerRowDxfId="11" dataDxfId="9" headerRowBorderDxfId="10" tableBorderDxfId="8">
  <autoFilter ref="A20:H36" xr:uid="{F0646691-B99A-41E5-BC09-BEB0716E188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E55CEFB-D623-4827-899D-8EA59F3568B5}" name="Table 5: Population density - persons per Sq.KM" dataDxfId="7"/>
    <tableColumn id="2" xr3:uid="{DF12B006-237C-479F-882A-74B088AEA74C}" name="Sq.KMS" dataDxfId="6">
      <calculatedColumnFormula>B2/100</calculatedColumnFormula>
    </tableColumn>
    <tableColumn id="3" xr3:uid="{DAE0AF87-80E5-408F-9CAA-DDB0E946CF96}" name="2001 population " dataDxfId="5">
      <calculatedColumnFormula>C2</calculatedColumnFormula>
    </tableColumn>
    <tableColumn id="4" xr3:uid="{3F3F11FD-2FF0-4ED5-AB2F-F610D79F2CF9}" name="2001 density" dataDxfId="4">
      <calculatedColumnFormula>C21/$B21</calculatedColumnFormula>
    </tableColumn>
    <tableColumn id="5" xr3:uid="{62139372-403B-40DD-82B1-96F60714F7E6}" name="2011 population" dataDxfId="3">
      <calculatedColumnFormula>E2</calculatedColumnFormula>
    </tableColumn>
    <tableColumn id="6" xr3:uid="{BBBCC88B-442E-4832-ACBA-EB61F366D27F}" name="2011 density" dataDxfId="2">
      <calculatedColumnFormula>E21/$B21</calculatedColumnFormula>
    </tableColumn>
    <tableColumn id="7" xr3:uid="{358E2C60-7170-41CD-B3FA-A7F5D2DB7A1E}" name="2021 population " dataDxfId="1">
      <calculatedColumnFormula>G2</calculatedColumnFormula>
    </tableColumn>
    <tableColumn id="8" xr3:uid="{290CD499-6DAF-4A89-A9F6-C0A74CE7A972}" name="2021 density" dataDxfId="0">
      <calculatedColumnFormula>G21/$B21</calculatedColumnFormula>
    </tableColumn>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0"/>
  <sheetViews>
    <sheetView showGridLines="0" workbookViewId="0"/>
  </sheetViews>
  <sheetFormatPr defaultColWidth="9.140625" defaultRowHeight="15.75" x14ac:dyDescent="0.25"/>
  <cols>
    <col min="1" max="1" width="62" style="1" customWidth="1"/>
    <col min="2" max="16384" width="9.140625" style="1"/>
  </cols>
  <sheetData>
    <row r="1" spans="1:1" x14ac:dyDescent="0.25">
      <c r="A1" s="1" t="s">
        <v>57</v>
      </c>
    </row>
    <row r="2" spans="1:1" ht="30" customHeight="1" x14ac:dyDescent="0.25">
      <c r="A2" s="63" t="s">
        <v>42</v>
      </c>
    </row>
    <row r="3" spans="1:1" x14ac:dyDescent="0.25">
      <c r="A3" s="63" t="s">
        <v>60</v>
      </c>
    </row>
    <row r="4" spans="1:1" x14ac:dyDescent="0.25">
      <c r="A4" s="63" t="s">
        <v>61</v>
      </c>
    </row>
    <row r="5" spans="1:1" ht="50.1" customHeight="1" x14ac:dyDescent="0.25">
      <c r="A5" s="9" t="s">
        <v>46</v>
      </c>
    </row>
    <row r="6" spans="1:1" x14ac:dyDescent="0.25">
      <c r="A6" s="9" t="s">
        <v>48</v>
      </c>
    </row>
    <row r="7" spans="1:1" x14ac:dyDescent="0.25">
      <c r="A7" s="9" t="s">
        <v>47</v>
      </c>
    </row>
    <row r="8" spans="1:1" x14ac:dyDescent="0.25">
      <c r="A8" s="26" t="s">
        <v>45</v>
      </c>
    </row>
    <row r="9" spans="1:1" ht="15" customHeight="1" x14ac:dyDescent="0.25">
      <c r="A9" s="3"/>
    </row>
    <row r="10" spans="1:1" ht="15" customHeight="1" x14ac:dyDescent="0.25"/>
    <row r="11" spans="1:1" ht="15" customHeight="1" x14ac:dyDescent="0.25"/>
    <row r="20" spans="1:1" ht="44.25" customHeight="1" x14ac:dyDescent="0.25">
      <c r="A20"/>
    </row>
  </sheetData>
  <hyperlinks>
    <hyperlink ref="A2" location="'What is the census'!A1" display="1.What is the census?" xr:uid="{850F757A-7D8B-4A2D-A43D-EC8E3A2F2E5C}"/>
    <hyperlink ref="A4" location="'Population density'!A3" display="3.Population density" xr:uid="{FAEFA80D-B1DC-409D-99B7-DBFC3FB5BEF1}"/>
    <hyperlink ref="A8" r:id="rId1" xr:uid="{9F7794DF-A508-45EF-B811-70CA04DFDDCF}"/>
    <hyperlink ref="A3" location="'Resident type'!A1" display="2.Resident type" xr:uid="{1C656033-B498-44FF-B4B9-72D318A9C5D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election activeCell="A22" sqref="A22"/>
    </sheetView>
  </sheetViews>
  <sheetFormatPr defaultColWidth="9.140625" defaultRowHeight="15.75" x14ac:dyDescent="0.25"/>
  <cols>
    <col min="1" max="1" width="181.7109375" style="1" customWidth="1"/>
    <col min="2" max="16384" width="9.140625" style="5"/>
  </cols>
  <sheetData>
    <row r="1" spans="1:1" s="1" customFormat="1" ht="30" customHeight="1" x14ac:dyDescent="0.25">
      <c r="A1" s="7" t="s">
        <v>30</v>
      </c>
    </row>
    <row r="2" spans="1:1" s="1" customFormat="1" x14ac:dyDescent="0.25">
      <c r="A2" s="4" t="s">
        <v>31</v>
      </c>
    </row>
    <row r="3" spans="1:1" s="1" customFormat="1" ht="31.5" x14ac:dyDescent="0.25">
      <c r="A3" s="4" t="s">
        <v>32</v>
      </c>
    </row>
    <row r="4" spans="1:1" s="1" customFormat="1" x14ac:dyDescent="0.25">
      <c r="A4" s="4" t="s">
        <v>33</v>
      </c>
    </row>
    <row r="5" spans="1:1" s="2" customFormat="1" ht="30" customHeight="1" x14ac:dyDescent="0.25">
      <c r="A5" s="7" t="s">
        <v>34</v>
      </c>
    </row>
    <row r="6" spans="1:1" s="1" customFormat="1" ht="28.5" customHeight="1" x14ac:dyDescent="0.25">
      <c r="A6" s="4" t="s">
        <v>35</v>
      </c>
    </row>
    <row r="7" spans="1:1" s="2" customFormat="1" ht="30" customHeight="1" x14ac:dyDescent="0.25">
      <c r="A7" s="7" t="s">
        <v>36</v>
      </c>
    </row>
    <row r="8" spans="1:1" s="1" customFormat="1" ht="31.5" x14ac:dyDescent="0.25">
      <c r="A8" s="4" t="s">
        <v>37</v>
      </c>
    </row>
    <row r="9" spans="1:1" s="2" customFormat="1" ht="30" customHeight="1" x14ac:dyDescent="0.25">
      <c r="A9" s="7" t="s">
        <v>38</v>
      </c>
    </row>
    <row r="10" spans="1:1" s="1" customFormat="1" ht="31.5" x14ac:dyDescent="0.25">
      <c r="A10" s="4" t="s">
        <v>39</v>
      </c>
    </row>
    <row r="11" spans="1:1" s="2" customFormat="1" ht="30" customHeight="1" x14ac:dyDescent="0.25">
      <c r="A11" s="7" t="s">
        <v>40</v>
      </c>
    </row>
    <row r="12" spans="1:1" s="1" customFormat="1" ht="31.5" x14ac:dyDescent="0.25">
      <c r="A12" s="4" t="s">
        <v>41</v>
      </c>
    </row>
    <row r="13" spans="1:1" ht="30" customHeight="1" x14ac:dyDescent="0.25">
      <c r="A13" s="8" t="s">
        <v>43</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FE6C9-E868-42AA-9989-4AD75D6AAB39}">
  <dimension ref="A1:I58"/>
  <sheetViews>
    <sheetView showGridLines="0" topLeftCell="A17" workbookViewId="0">
      <selection activeCell="A39" sqref="A39"/>
    </sheetView>
  </sheetViews>
  <sheetFormatPr defaultColWidth="9.85546875" defaultRowHeight="15.75" x14ac:dyDescent="0.25"/>
  <cols>
    <col min="1" max="1" width="28" style="1" customWidth="1"/>
    <col min="2" max="2" width="14.7109375" style="1" customWidth="1"/>
    <col min="3" max="4" width="14.28515625" style="1" customWidth="1"/>
    <col min="5" max="6" width="16.5703125" style="1" customWidth="1"/>
    <col min="7" max="7" width="7.85546875" style="1" customWidth="1"/>
    <col min="8" max="8" width="13.85546875" style="1" customWidth="1"/>
    <col min="9" max="9" width="13.7109375" style="1" customWidth="1"/>
    <col min="10" max="10" width="14.140625" style="1" customWidth="1"/>
    <col min="11" max="11" width="10.28515625" style="1" customWidth="1"/>
    <col min="12" max="16384" width="9.85546875" style="1"/>
  </cols>
  <sheetData>
    <row r="1" spans="1:9" s="31" customFormat="1" ht="47.25" x14ac:dyDescent="0.25">
      <c r="A1" s="45" t="s">
        <v>58</v>
      </c>
      <c r="B1" s="29" t="s">
        <v>25</v>
      </c>
      <c r="C1" s="46" t="s">
        <v>26</v>
      </c>
      <c r="D1" s="47" t="s">
        <v>27</v>
      </c>
      <c r="E1" s="46" t="s">
        <v>28</v>
      </c>
      <c r="F1" s="46" t="s">
        <v>56</v>
      </c>
      <c r="H1" s="1"/>
    </row>
    <row r="2" spans="1:9" ht="20.100000000000001" customHeight="1" x14ac:dyDescent="0.25">
      <c r="A2" s="1" t="s">
        <v>7</v>
      </c>
      <c r="B2" s="11">
        <v>59597542</v>
      </c>
      <c r="C2" s="12">
        <v>58555851</v>
      </c>
      <c r="D2" s="13">
        <v>0.98252124223512438</v>
      </c>
      <c r="E2" s="12">
        <v>1041691</v>
      </c>
      <c r="F2" s="14">
        <v>1.7478757764875605E-2</v>
      </c>
    </row>
    <row r="3" spans="1:9" ht="15" customHeight="1" x14ac:dyDescent="0.25">
      <c r="A3" s="1" t="s">
        <v>8</v>
      </c>
      <c r="B3" s="11">
        <v>9278065</v>
      </c>
      <c r="C3" s="12">
        <v>9088552</v>
      </c>
      <c r="D3" s="13">
        <v>0.9795740814490953</v>
      </c>
      <c r="E3" s="12">
        <v>189513</v>
      </c>
      <c r="F3" s="14">
        <v>2.042591855090474E-2</v>
      </c>
    </row>
    <row r="4" spans="1:9" s="48" customFormat="1" ht="15" customHeight="1" x14ac:dyDescent="0.25">
      <c r="A4" s="56" t="s">
        <v>9</v>
      </c>
      <c r="B4" s="57">
        <v>1576069</v>
      </c>
      <c r="C4" s="58">
        <v>1549488</v>
      </c>
      <c r="D4" s="61">
        <v>0.98313462164410315</v>
      </c>
      <c r="E4" s="58">
        <v>26581</v>
      </c>
      <c r="F4" s="62">
        <v>1.6865378355896854E-2</v>
      </c>
      <c r="I4" s="49"/>
    </row>
    <row r="5" spans="1:9" ht="20.100000000000001" customHeight="1" x14ac:dyDescent="0.25">
      <c r="A5" s="1" t="s">
        <v>10</v>
      </c>
      <c r="B5" s="11">
        <v>132747</v>
      </c>
      <c r="C5" s="12">
        <v>131781</v>
      </c>
      <c r="D5" s="13">
        <v>0.99272299938981667</v>
      </c>
      <c r="E5" s="12">
        <v>966</v>
      </c>
      <c r="F5" s="14">
        <v>7.2770006101832811E-3</v>
      </c>
      <c r="H5" s="14"/>
    </row>
    <row r="6" spans="1:9" ht="15" customHeight="1" x14ac:dyDescent="0.25">
      <c r="A6" s="1" t="s">
        <v>11</v>
      </c>
      <c r="B6" s="11">
        <v>157432</v>
      </c>
      <c r="C6" s="12">
        <v>148198</v>
      </c>
      <c r="D6" s="13">
        <v>0.94134610498500937</v>
      </c>
      <c r="E6" s="12">
        <v>9234</v>
      </c>
      <c r="F6" s="14">
        <v>5.8653895014990597E-2</v>
      </c>
      <c r="H6" s="14"/>
    </row>
    <row r="7" spans="1:9" ht="15" customHeight="1" x14ac:dyDescent="0.25">
      <c r="A7" s="1" t="s">
        <v>12</v>
      </c>
      <c r="B7" s="11">
        <v>116753</v>
      </c>
      <c r="C7" s="12">
        <v>116023</v>
      </c>
      <c r="D7" s="13">
        <v>0.9937474840046937</v>
      </c>
      <c r="E7" s="12">
        <v>730</v>
      </c>
      <c r="F7" s="14">
        <v>6.2525159953063306E-3</v>
      </c>
      <c r="H7" s="14"/>
    </row>
    <row r="8" spans="1:9" ht="15" customHeight="1" x14ac:dyDescent="0.25">
      <c r="A8" s="1" t="s">
        <v>13</v>
      </c>
      <c r="B8" s="11">
        <v>116410</v>
      </c>
      <c r="C8" s="12">
        <v>114383</v>
      </c>
      <c r="D8" s="13">
        <v>0.98258740658019073</v>
      </c>
      <c r="E8" s="12">
        <v>2027</v>
      </c>
      <c r="F8" s="14">
        <v>1.7412593419809295E-2</v>
      </c>
      <c r="H8" s="14"/>
    </row>
    <row r="9" spans="1:9" ht="15" customHeight="1" x14ac:dyDescent="0.25">
      <c r="A9" s="1" t="s">
        <v>14</v>
      </c>
      <c r="B9" s="11">
        <v>109758</v>
      </c>
      <c r="C9" s="12">
        <v>107862</v>
      </c>
      <c r="D9" s="13">
        <v>0.98272563275569891</v>
      </c>
      <c r="E9" s="12">
        <v>1896</v>
      </c>
      <c r="F9" s="14">
        <v>1.7274367244301099E-2</v>
      </c>
      <c r="H9" s="14"/>
    </row>
    <row r="10" spans="1:9" ht="15" customHeight="1" x14ac:dyDescent="0.25">
      <c r="A10" s="1" t="s">
        <v>15</v>
      </c>
      <c r="B10" s="11">
        <v>106900</v>
      </c>
      <c r="C10" s="12">
        <v>106387</v>
      </c>
      <c r="D10" s="13">
        <v>0.99520112254443405</v>
      </c>
      <c r="E10" s="12">
        <v>513</v>
      </c>
      <c r="F10" s="14">
        <v>4.7988774555659496E-3</v>
      </c>
      <c r="H10" s="14"/>
    </row>
    <row r="11" spans="1:9" ht="15" customHeight="1" x14ac:dyDescent="0.25">
      <c r="A11" s="1" t="s">
        <v>16</v>
      </c>
      <c r="B11" s="11">
        <v>175782</v>
      </c>
      <c r="C11" s="12">
        <v>173457</v>
      </c>
      <c r="D11" s="13">
        <v>0.98677338976687035</v>
      </c>
      <c r="E11" s="12">
        <v>2325</v>
      </c>
      <c r="F11" s="14">
        <v>1.3226610233129672E-2</v>
      </c>
      <c r="H11" s="14"/>
    </row>
    <row r="12" spans="1:9" ht="15" customHeight="1" x14ac:dyDescent="0.25">
      <c r="A12" s="1" t="s">
        <v>17</v>
      </c>
      <c r="B12" s="11">
        <v>120514</v>
      </c>
      <c r="C12" s="12">
        <v>119401</v>
      </c>
      <c r="D12" s="13">
        <v>0.99076455847453404</v>
      </c>
      <c r="E12" s="12">
        <v>1113</v>
      </c>
      <c r="F12" s="14">
        <v>9.2354415254659213E-3</v>
      </c>
      <c r="H12" s="14"/>
    </row>
    <row r="13" spans="1:9" ht="15" customHeight="1" x14ac:dyDescent="0.25">
      <c r="A13" s="1" t="s">
        <v>18</v>
      </c>
      <c r="B13" s="11">
        <v>151676</v>
      </c>
      <c r="C13" s="12">
        <v>148676</v>
      </c>
      <c r="D13" s="13">
        <v>0.98022099738917168</v>
      </c>
      <c r="E13" s="12">
        <v>3000</v>
      </c>
      <c r="F13" s="14">
        <v>1.9779002610828343E-2</v>
      </c>
      <c r="H13" s="14"/>
    </row>
    <row r="14" spans="1:9" ht="15" customHeight="1" x14ac:dyDescent="0.25">
      <c r="A14" s="1" t="s">
        <v>19</v>
      </c>
      <c r="B14" s="11">
        <v>140587</v>
      </c>
      <c r="C14" s="12">
        <v>138859</v>
      </c>
      <c r="D14" s="13">
        <v>0.98770867861182043</v>
      </c>
      <c r="E14" s="12">
        <v>1728</v>
      </c>
      <c r="F14" s="14">
        <v>1.2291321388179561E-2</v>
      </c>
      <c r="H14" s="14"/>
    </row>
    <row r="15" spans="1:9" ht="15" customHeight="1" x14ac:dyDescent="0.25">
      <c r="A15" s="1" t="s">
        <v>20</v>
      </c>
      <c r="B15" s="11">
        <v>132201</v>
      </c>
      <c r="C15" s="12">
        <v>131084</v>
      </c>
      <c r="D15" s="13">
        <v>0.99155074469935933</v>
      </c>
      <c r="E15" s="12">
        <v>1117</v>
      </c>
      <c r="F15" s="14">
        <v>8.4492553006406904E-3</v>
      </c>
      <c r="H15" s="14"/>
    </row>
    <row r="16" spans="1:9" ht="15" customHeight="1" x14ac:dyDescent="0.25">
      <c r="A16" s="20" t="s">
        <v>21</v>
      </c>
      <c r="B16" s="11">
        <v>115311</v>
      </c>
      <c r="C16" s="12">
        <v>113380</v>
      </c>
      <c r="D16" s="13">
        <v>0.98325398270763409</v>
      </c>
      <c r="E16" s="12">
        <v>1931</v>
      </c>
      <c r="F16" s="21">
        <v>1.6746017292365863E-2</v>
      </c>
      <c r="H16" s="14"/>
    </row>
    <row r="17" spans="1:9" ht="20.100000000000001" customHeight="1" x14ac:dyDescent="0.25">
      <c r="A17" s="1" t="s">
        <v>22</v>
      </c>
      <c r="B17" s="22">
        <v>279773</v>
      </c>
      <c r="C17" s="23">
        <v>276024</v>
      </c>
      <c r="D17" s="24">
        <v>0.98659985059315947</v>
      </c>
      <c r="E17" s="23">
        <v>3749</v>
      </c>
      <c r="F17" s="14">
        <v>1.3400149406840546E-2</v>
      </c>
    </row>
    <row r="18" spans="1:9" ht="20.100000000000001" customHeight="1" x14ac:dyDescent="0.25">
      <c r="A18" s="10" t="s">
        <v>55</v>
      </c>
      <c r="B18" s="11"/>
      <c r="C18" s="12"/>
      <c r="D18" s="13"/>
      <c r="E18" s="12"/>
      <c r="F18" s="14"/>
    </row>
    <row r="19" spans="1:9" s="37" customFormat="1" ht="30" customHeight="1" x14ac:dyDescent="0.25">
      <c r="A19" s="27" t="s">
        <v>29</v>
      </c>
      <c r="B19" s="38"/>
      <c r="C19" s="39"/>
      <c r="D19" s="40"/>
      <c r="E19" s="39"/>
      <c r="F19" s="41"/>
    </row>
    <row r="20" spans="1:9" s="31" customFormat="1" ht="47.25" x14ac:dyDescent="0.25">
      <c r="A20" s="45" t="s">
        <v>49</v>
      </c>
      <c r="B20" s="29" t="s">
        <v>25</v>
      </c>
      <c r="C20" s="46" t="s">
        <v>26</v>
      </c>
      <c r="D20" s="47" t="s">
        <v>27</v>
      </c>
      <c r="E20" s="46" t="s">
        <v>28</v>
      </c>
      <c r="F20" s="46" t="s">
        <v>56</v>
      </c>
      <c r="H20" s="1"/>
    </row>
    <row r="21" spans="1:9" ht="20.100000000000001" customHeight="1" x14ac:dyDescent="0.25">
      <c r="A21" s="1" t="s">
        <v>7</v>
      </c>
      <c r="B21" s="11">
        <v>56075912</v>
      </c>
      <c r="C21" s="12">
        <v>55071113</v>
      </c>
      <c r="D21" s="13">
        <v>0.98208145058791019</v>
      </c>
      <c r="E21" s="12">
        <v>1004799</v>
      </c>
      <c r="F21" s="14">
        <v>1.7918549412089813E-2</v>
      </c>
    </row>
    <row r="22" spans="1:9" ht="15" customHeight="1" x14ac:dyDescent="0.25">
      <c r="A22" s="1" t="s">
        <v>8</v>
      </c>
      <c r="B22" s="11">
        <v>8634750</v>
      </c>
      <c r="C22" s="12">
        <v>8446500</v>
      </c>
      <c r="D22" s="13">
        <v>0.97819855815165468</v>
      </c>
      <c r="E22" s="12">
        <v>188250</v>
      </c>
      <c r="F22" s="14">
        <v>2.180144184834535E-2</v>
      </c>
    </row>
    <row r="23" spans="1:9" s="48" customFormat="1" ht="15" customHeight="1" x14ac:dyDescent="0.25">
      <c r="A23" s="56" t="s">
        <v>9</v>
      </c>
      <c r="B23" s="57">
        <v>1463740</v>
      </c>
      <c r="C23" s="58">
        <v>1435745</v>
      </c>
      <c r="D23" s="61">
        <v>0.98087433560605031</v>
      </c>
      <c r="E23" s="58">
        <v>27995</v>
      </c>
      <c r="F23" s="62">
        <v>1.9125664393949745E-2</v>
      </c>
      <c r="I23" s="49"/>
    </row>
    <row r="24" spans="1:9" ht="20.100000000000001" customHeight="1" x14ac:dyDescent="0.25">
      <c r="A24" s="1" t="s">
        <v>10</v>
      </c>
      <c r="B24" s="11">
        <v>117956</v>
      </c>
      <c r="C24" s="12">
        <v>116993</v>
      </c>
      <c r="D24" s="13">
        <v>0.99183593882464649</v>
      </c>
      <c r="E24" s="12">
        <v>963</v>
      </c>
      <c r="F24" s="14">
        <v>8.1640611753535219E-3</v>
      </c>
      <c r="H24" s="14"/>
    </row>
    <row r="25" spans="1:9" ht="15" customHeight="1" x14ac:dyDescent="0.25">
      <c r="A25" s="1" t="s">
        <v>11</v>
      </c>
      <c r="B25" s="11">
        <v>151145</v>
      </c>
      <c r="C25" s="12">
        <v>142562</v>
      </c>
      <c r="D25" s="13">
        <v>0.94321347050845217</v>
      </c>
      <c r="E25" s="12">
        <v>8583</v>
      </c>
      <c r="F25" s="14">
        <v>5.6786529491547853E-2</v>
      </c>
      <c r="H25" s="14"/>
    </row>
    <row r="26" spans="1:9" ht="15" customHeight="1" x14ac:dyDescent="0.25">
      <c r="A26" s="1" t="s">
        <v>12</v>
      </c>
      <c r="B26" s="11">
        <v>97365</v>
      </c>
      <c r="C26" s="12">
        <v>96376</v>
      </c>
      <c r="D26" s="13">
        <v>0.98984234581215014</v>
      </c>
      <c r="E26" s="12">
        <v>989</v>
      </c>
      <c r="F26" s="14">
        <v>1.0157654187849844E-2</v>
      </c>
      <c r="H26" s="14"/>
    </row>
    <row r="27" spans="1:9" ht="15" customHeight="1" x14ac:dyDescent="0.25">
      <c r="A27" s="1" t="s">
        <v>13</v>
      </c>
      <c r="B27" s="11">
        <v>111674</v>
      </c>
      <c r="C27" s="12">
        <v>109462</v>
      </c>
      <c r="D27" s="13">
        <v>0.98019234557730539</v>
      </c>
      <c r="E27" s="12">
        <v>2212</v>
      </c>
      <c r="F27" s="14">
        <v>1.980765442269463E-2</v>
      </c>
      <c r="H27" s="14"/>
    </row>
    <row r="28" spans="1:9" ht="15" customHeight="1" x14ac:dyDescent="0.25">
      <c r="A28" s="1" t="s">
        <v>14</v>
      </c>
      <c r="B28" s="11">
        <v>107969</v>
      </c>
      <c r="C28" s="12">
        <v>106151</v>
      </c>
      <c r="D28" s="13">
        <v>0.98316183348924224</v>
      </c>
      <c r="E28" s="12">
        <v>1818</v>
      </c>
      <c r="F28" s="14">
        <v>1.6838166510757719E-2</v>
      </c>
      <c r="H28" s="14"/>
    </row>
    <row r="29" spans="1:9" ht="15" customHeight="1" x14ac:dyDescent="0.25">
      <c r="A29" s="1" t="s">
        <v>15</v>
      </c>
      <c r="B29" s="11">
        <v>101720</v>
      </c>
      <c r="C29" s="12">
        <v>100976</v>
      </c>
      <c r="D29" s="13">
        <v>0.9926858041683051</v>
      </c>
      <c r="E29" s="12">
        <v>744</v>
      </c>
      <c r="F29" s="14">
        <v>7.3141958316948483E-3</v>
      </c>
      <c r="H29" s="14"/>
    </row>
    <row r="30" spans="1:9" ht="15" customHeight="1" x14ac:dyDescent="0.25">
      <c r="A30" s="1" t="s">
        <v>16</v>
      </c>
      <c r="B30" s="11">
        <v>155143</v>
      </c>
      <c r="C30" s="12">
        <v>152445</v>
      </c>
      <c r="D30" s="13">
        <v>0.98260959244052259</v>
      </c>
      <c r="E30" s="12">
        <v>2698</v>
      </c>
      <c r="F30" s="14">
        <v>1.7390407559477385E-2</v>
      </c>
      <c r="H30" s="14"/>
    </row>
    <row r="31" spans="1:9" ht="15" customHeight="1" x14ac:dyDescent="0.25">
      <c r="A31" s="1" t="s">
        <v>17</v>
      </c>
      <c r="B31" s="11">
        <v>114893</v>
      </c>
      <c r="C31" s="12">
        <v>113622</v>
      </c>
      <c r="D31" s="13">
        <v>0.98893753318304856</v>
      </c>
      <c r="E31" s="12">
        <v>1271</v>
      </c>
      <c r="F31" s="14">
        <v>1.1062466816951425E-2</v>
      </c>
      <c r="H31" s="14"/>
    </row>
    <row r="32" spans="1:9" ht="15" customHeight="1" x14ac:dyDescent="0.25">
      <c r="A32" s="1" t="s">
        <v>18</v>
      </c>
      <c r="B32" s="11">
        <v>135835</v>
      </c>
      <c r="C32" s="12">
        <v>133380</v>
      </c>
      <c r="D32" s="13">
        <v>0.98192660212758121</v>
      </c>
      <c r="E32" s="12">
        <v>2455</v>
      </c>
      <c r="F32" s="14">
        <v>1.8073397872418743E-2</v>
      </c>
      <c r="H32" s="14"/>
    </row>
    <row r="33" spans="1:9" ht="15" customHeight="1" x14ac:dyDescent="0.25">
      <c r="A33" s="1" t="s">
        <v>19</v>
      </c>
      <c r="B33" s="11">
        <v>134186</v>
      </c>
      <c r="C33" s="12">
        <v>131755</v>
      </c>
      <c r="D33" s="13">
        <v>0.98188335593877152</v>
      </c>
      <c r="E33" s="12">
        <v>2431</v>
      </c>
      <c r="F33" s="14">
        <v>1.8116644061228444E-2</v>
      </c>
      <c r="H33" s="14"/>
    </row>
    <row r="34" spans="1:9" ht="15" customHeight="1" x14ac:dyDescent="0.25">
      <c r="A34" s="1" t="s">
        <v>20</v>
      </c>
      <c r="B34" s="11">
        <v>120805</v>
      </c>
      <c r="C34" s="12">
        <v>119401</v>
      </c>
      <c r="D34" s="13">
        <v>0.98837796448822479</v>
      </c>
      <c r="E34" s="12">
        <v>1404</v>
      </c>
      <c r="F34" s="14">
        <v>1.1622035511775175E-2</v>
      </c>
      <c r="H34" s="14"/>
    </row>
    <row r="35" spans="1:9" ht="15" customHeight="1" x14ac:dyDescent="0.25">
      <c r="A35" s="20" t="s">
        <v>21</v>
      </c>
      <c r="B35" s="11">
        <v>115049</v>
      </c>
      <c r="C35" s="12">
        <v>112622</v>
      </c>
      <c r="D35" s="13">
        <v>0.97890464063138316</v>
      </c>
      <c r="E35" s="12">
        <v>2427</v>
      </c>
      <c r="F35" s="21">
        <v>2.109535936861685E-2</v>
      </c>
      <c r="H35" s="14"/>
    </row>
    <row r="36" spans="1:9" ht="20.100000000000001" customHeight="1" x14ac:dyDescent="0.25">
      <c r="A36" s="50" t="s">
        <v>22</v>
      </c>
      <c r="B36" s="51">
        <v>263925</v>
      </c>
      <c r="C36" s="52">
        <v>259988</v>
      </c>
      <c r="D36" s="53">
        <v>0.98508288339490391</v>
      </c>
      <c r="E36" s="52">
        <v>3937</v>
      </c>
      <c r="F36" s="54">
        <v>1.4917116605096144E-2</v>
      </c>
    </row>
    <row r="37" spans="1:9" ht="20.100000000000001" customHeight="1" x14ac:dyDescent="0.25">
      <c r="A37" s="10" t="s">
        <v>54</v>
      </c>
      <c r="B37" s="11"/>
      <c r="C37" s="12"/>
      <c r="D37" s="14"/>
      <c r="E37" s="55"/>
      <c r="F37" s="14"/>
    </row>
    <row r="38" spans="1:9" s="37" customFormat="1" ht="30" customHeight="1" x14ac:dyDescent="0.25">
      <c r="A38" s="27" t="s">
        <v>29</v>
      </c>
      <c r="B38" s="38"/>
      <c r="C38" s="39"/>
      <c r="D38" s="40"/>
      <c r="E38" s="39"/>
      <c r="F38" s="41"/>
    </row>
    <row r="39" spans="1:9" s="31" customFormat="1" ht="47.25" x14ac:dyDescent="0.25">
      <c r="A39" s="45" t="s">
        <v>50</v>
      </c>
      <c r="B39" s="29" t="s">
        <v>25</v>
      </c>
      <c r="C39" s="46" t="s">
        <v>26</v>
      </c>
      <c r="D39" s="47" t="s">
        <v>27</v>
      </c>
      <c r="E39" s="46" t="s">
        <v>28</v>
      </c>
      <c r="F39" s="46" t="s">
        <v>56</v>
      </c>
      <c r="H39" s="1"/>
    </row>
    <row r="40" spans="1:9" ht="20.100000000000001" customHeight="1" x14ac:dyDescent="0.25">
      <c r="A40" s="1" t="s">
        <v>7</v>
      </c>
      <c r="B40" s="11">
        <v>52041916</v>
      </c>
      <c r="C40" s="12">
        <v>51107639</v>
      </c>
      <c r="D40" s="13">
        <v>0.9820476056262033</v>
      </c>
      <c r="E40" s="12">
        <v>934277</v>
      </c>
      <c r="F40" s="14">
        <v>1.7952394373796692E-2</v>
      </c>
    </row>
    <row r="41" spans="1:9" ht="15" customHeight="1" x14ac:dyDescent="0.25">
      <c r="A41" s="1" t="s">
        <v>8</v>
      </c>
      <c r="B41" s="11">
        <v>8000645</v>
      </c>
      <c r="C41" s="12">
        <v>7809823</v>
      </c>
      <c r="D41" s="13">
        <v>0.97614917297292902</v>
      </c>
      <c r="E41" s="12">
        <v>190822</v>
      </c>
      <c r="F41" s="14">
        <v>2.3850827027070941E-2</v>
      </c>
    </row>
    <row r="42" spans="1:9" s="48" customFormat="1" ht="15" customHeight="1" x14ac:dyDescent="0.25">
      <c r="A42" s="15" t="s">
        <v>9</v>
      </c>
      <c r="B42" s="16">
        <v>1329719</v>
      </c>
      <c r="C42" s="17">
        <v>1302329</v>
      </c>
      <c r="D42" s="18">
        <v>0.97940166305813481</v>
      </c>
      <c r="E42" s="17">
        <v>27390</v>
      </c>
      <c r="F42" s="19">
        <v>2.0598336941865161E-2</v>
      </c>
      <c r="I42" s="49"/>
    </row>
    <row r="43" spans="1:9" ht="20.100000000000001" customHeight="1" x14ac:dyDescent="0.25">
      <c r="A43" s="1" t="s">
        <v>10</v>
      </c>
      <c r="B43" s="11">
        <v>102673</v>
      </c>
      <c r="C43" s="12">
        <v>101259</v>
      </c>
      <c r="D43" s="13">
        <v>0.98622812229115742</v>
      </c>
      <c r="E43" s="12">
        <v>1414</v>
      </c>
      <c r="F43" s="14">
        <v>1.3771877708842636E-2</v>
      </c>
      <c r="H43" s="14"/>
    </row>
    <row r="44" spans="1:9" ht="15" customHeight="1" x14ac:dyDescent="0.25">
      <c r="A44" s="1" t="s">
        <v>11</v>
      </c>
      <c r="B44" s="11">
        <v>135277</v>
      </c>
      <c r="C44" s="12">
        <v>129608</v>
      </c>
      <c r="D44" s="13">
        <v>0.95809339355544554</v>
      </c>
      <c r="E44" s="12">
        <v>5669</v>
      </c>
      <c r="F44" s="14">
        <v>4.1906606444554503E-2</v>
      </c>
      <c r="H44" s="14"/>
    </row>
    <row r="45" spans="1:9" ht="15" customHeight="1" x14ac:dyDescent="0.25">
      <c r="A45" s="1" t="s">
        <v>12</v>
      </c>
      <c r="B45" s="11">
        <v>85906</v>
      </c>
      <c r="C45" s="12">
        <v>84586</v>
      </c>
      <c r="D45" s="13">
        <v>0.98463436779735991</v>
      </c>
      <c r="E45" s="12">
        <v>1320</v>
      </c>
      <c r="F45" s="14">
        <v>1.5365632202640095E-2</v>
      </c>
      <c r="H45" s="14"/>
    </row>
    <row r="46" spans="1:9" ht="15" customHeight="1" x14ac:dyDescent="0.25">
      <c r="A46" s="1" t="s">
        <v>13</v>
      </c>
      <c r="B46" s="11">
        <v>104571</v>
      </c>
      <c r="C46" s="12">
        <v>101653</v>
      </c>
      <c r="D46" s="13">
        <v>0.97209551405265326</v>
      </c>
      <c r="E46" s="12">
        <v>2918</v>
      </c>
      <c r="F46" s="14">
        <v>2.7904485947346777E-2</v>
      </c>
      <c r="H46" s="14"/>
    </row>
    <row r="47" spans="1:9" ht="15" customHeight="1" x14ac:dyDescent="0.25">
      <c r="A47" s="1" t="s">
        <v>14</v>
      </c>
      <c r="B47" s="11">
        <v>96238</v>
      </c>
      <c r="C47" s="12">
        <v>94042</v>
      </c>
      <c r="D47" s="13">
        <v>0.97718157068933265</v>
      </c>
      <c r="E47" s="12">
        <v>2196</v>
      </c>
      <c r="F47" s="14">
        <v>2.2818429310667306E-2</v>
      </c>
      <c r="H47" s="14"/>
    </row>
    <row r="48" spans="1:9" ht="15" customHeight="1" x14ac:dyDescent="0.25">
      <c r="A48" s="1" t="s">
        <v>15</v>
      </c>
      <c r="B48" s="11">
        <v>95712</v>
      </c>
      <c r="C48" s="12">
        <v>94968</v>
      </c>
      <c r="D48" s="13">
        <v>0.99222668004012038</v>
      </c>
      <c r="E48" s="12">
        <v>744</v>
      </c>
      <c r="F48" s="14">
        <v>7.7733199598796392E-3</v>
      </c>
      <c r="H48" s="14"/>
    </row>
    <row r="49" spans="1:8" ht="15" customHeight="1" x14ac:dyDescent="0.25">
      <c r="A49" s="1" t="s">
        <v>16</v>
      </c>
      <c r="B49" s="11">
        <v>138945</v>
      </c>
      <c r="C49" s="12">
        <v>136858</v>
      </c>
      <c r="D49" s="13">
        <v>0.98497966821404148</v>
      </c>
      <c r="E49" s="12">
        <v>2087</v>
      </c>
      <c r="F49" s="14">
        <v>1.5020331785958473E-2</v>
      </c>
      <c r="H49" s="14"/>
    </row>
    <row r="50" spans="1:8" ht="15" customHeight="1" x14ac:dyDescent="0.25">
      <c r="A50" s="1" t="s">
        <v>17</v>
      </c>
      <c r="B50" s="11">
        <v>109309</v>
      </c>
      <c r="C50" s="12">
        <v>107947</v>
      </c>
      <c r="D50" s="13">
        <v>0.98753990979699746</v>
      </c>
      <c r="E50" s="12">
        <v>1362</v>
      </c>
      <c r="F50" s="14">
        <v>1.2460090203002497E-2</v>
      </c>
      <c r="H50" s="14"/>
    </row>
    <row r="51" spans="1:8" ht="15" customHeight="1" x14ac:dyDescent="0.25">
      <c r="A51" s="1" t="s">
        <v>18</v>
      </c>
      <c r="B51" s="11">
        <v>122808</v>
      </c>
      <c r="C51" s="12">
        <v>120410</v>
      </c>
      <c r="D51" s="13">
        <v>0.98047358478275026</v>
      </c>
      <c r="E51" s="12">
        <v>2398</v>
      </c>
      <c r="F51" s="14">
        <v>1.9526415217249692E-2</v>
      </c>
      <c r="H51" s="14"/>
    </row>
    <row r="52" spans="1:8" ht="15" customHeight="1" x14ac:dyDescent="0.25">
      <c r="A52" s="1" t="s">
        <v>19</v>
      </c>
      <c r="B52" s="11">
        <v>126700</v>
      </c>
      <c r="C52" s="12">
        <v>123482</v>
      </c>
      <c r="D52" s="13">
        <v>0.97460142067876876</v>
      </c>
      <c r="E52" s="12">
        <v>3218</v>
      </c>
      <c r="F52" s="14">
        <v>2.5398579321231254E-2</v>
      </c>
      <c r="H52" s="14"/>
    </row>
    <row r="53" spans="1:8" ht="15" customHeight="1" x14ac:dyDescent="0.25">
      <c r="A53" s="1" t="s">
        <v>20</v>
      </c>
      <c r="B53" s="11">
        <v>107566</v>
      </c>
      <c r="C53" s="12">
        <v>106230</v>
      </c>
      <c r="D53" s="13">
        <v>0.98757971849841031</v>
      </c>
      <c r="E53" s="12">
        <v>1336</v>
      </c>
      <c r="F53" s="14">
        <v>1.2420281501589721E-2</v>
      </c>
      <c r="H53" s="14"/>
    </row>
    <row r="54" spans="1:8" ht="15" customHeight="1" x14ac:dyDescent="0.25">
      <c r="A54" s="20" t="s">
        <v>21</v>
      </c>
      <c r="B54" s="11">
        <v>104038</v>
      </c>
      <c r="C54" s="12">
        <v>101276</v>
      </c>
      <c r="D54" s="13">
        <v>0.97345200792018305</v>
      </c>
      <c r="E54" s="12">
        <v>2762</v>
      </c>
      <c r="F54" s="21">
        <v>2.6547992079816989E-2</v>
      </c>
      <c r="H54" s="14"/>
    </row>
    <row r="55" spans="1:8" ht="20.100000000000001" customHeight="1" x14ac:dyDescent="0.25">
      <c r="A55" s="1" t="s">
        <v>22</v>
      </c>
      <c r="B55" s="22">
        <v>249488</v>
      </c>
      <c r="C55" s="23">
        <v>246669</v>
      </c>
      <c r="D55" s="24">
        <v>0.98870085935996921</v>
      </c>
      <c r="E55" s="23">
        <v>2819</v>
      </c>
      <c r="F55" s="14">
        <v>1.1299140640030783E-2</v>
      </c>
    </row>
    <row r="56" spans="1:8" ht="20.100000000000001" customHeight="1" x14ac:dyDescent="0.25">
      <c r="A56" s="10" t="s">
        <v>53</v>
      </c>
      <c r="B56" s="11"/>
      <c r="C56" s="12"/>
      <c r="D56" s="14"/>
      <c r="E56" s="55"/>
      <c r="F56" s="14"/>
    </row>
    <row r="57" spans="1:8" s="37" customFormat="1" ht="30" customHeight="1" x14ac:dyDescent="0.25">
      <c r="A57" s="27" t="s">
        <v>29</v>
      </c>
      <c r="B57" s="38"/>
      <c r="C57" s="39"/>
      <c r="D57" s="40"/>
      <c r="E57" s="39"/>
      <c r="F57" s="41"/>
    </row>
    <row r="58" spans="1:8" x14ac:dyDescent="0.25">
      <c r="A58" s="8" t="s">
        <v>43</v>
      </c>
    </row>
  </sheetData>
  <hyperlinks>
    <hyperlink ref="A58" location="Contents!A1" display="Go back to contents" xr:uid="{DCF15117-CD80-4277-936A-11E50A7DCB0C}"/>
  </hyperlink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0630-7B1A-4914-802B-7174DD722732}">
  <dimension ref="A1:H39"/>
  <sheetViews>
    <sheetView showGridLines="0" tabSelected="1" workbookViewId="0">
      <selection activeCell="K7" sqref="K7"/>
    </sheetView>
  </sheetViews>
  <sheetFormatPr defaultColWidth="9.85546875" defaultRowHeight="15.75" x14ac:dyDescent="0.25"/>
  <cols>
    <col min="1" max="1" width="31" style="1" customWidth="1"/>
    <col min="2" max="2" width="13.42578125" style="1" customWidth="1"/>
    <col min="3" max="8" width="13.5703125" style="1" customWidth="1"/>
    <col min="9" max="16384" width="9.85546875" style="1"/>
  </cols>
  <sheetData>
    <row r="1" spans="1:8" s="31" customFormat="1" ht="47.25" x14ac:dyDescent="0.25">
      <c r="A1" s="28" t="s">
        <v>51</v>
      </c>
      <c r="B1" s="29" t="s">
        <v>0</v>
      </c>
      <c r="C1" s="30" t="s">
        <v>1</v>
      </c>
      <c r="D1" s="30" t="s">
        <v>2</v>
      </c>
      <c r="E1" s="30" t="s">
        <v>3</v>
      </c>
      <c r="F1" s="30" t="s">
        <v>4</v>
      </c>
      <c r="G1" s="30" t="s">
        <v>5</v>
      </c>
      <c r="H1" s="30" t="s">
        <v>6</v>
      </c>
    </row>
    <row r="2" spans="1:8" ht="20.100000000000001" customHeight="1" x14ac:dyDescent="0.25">
      <c r="A2" s="1" t="s">
        <v>7</v>
      </c>
      <c r="B2" s="11">
        <v>15101353.83</v>
      </c>
      <c r="C2" s="12">
        <v>52041916</v>
      </c>
      <c r="D2" s="32">
        <f>C2/$B2</f>
        <v>3.4461755274295167</v>
      </c>
      <c r="E2" s="12">
        <v>56075912</v>
      </c>
      <c r="F2" s="32">
        <f>E2/$B2</f>
        <v>3.7133036303408038</v>
      </c>
      <c r="G2" s="12">
        <v>59597542</v>
      </c>
      <c r="H2" s="33">
        <f>G2/$B2</f>
        <v>3.9465032520200212</v>
      </c>
    </row>
    <row r="3" spans="1:8" ht="15" customHeight="1" x14ac:dyDescent="0.25">
      <c r="A3" s="1" t="s">
        <v>8</v>
      </c>
      <c r="B3" s="11">
        <v>1906964.91</v>
      </c>
      <c r="C3" s="12">
        <v>8000645</v>
      </c>
      <c r="D3" s="32">
        <f t="shared" ref="D3:F17" si="0">C3/$B3</f>
        <v>4.1954862189886866</v>
      </c>
      <c r="E3" s="12">
        <v>8634750</v>
      </c>
      <c r="F3" s="32">
        <f t="shared" si="0"/>
        <v>4.5280067581316956</v>
      </c>
      <c r="G3" s="12">
        <v>9278065</v>
      </c>
      <c r="H3" s="33">
        <f t="shared" ref="H3:H17" si="1">G3/$B3</f>
        <v>4.8653569613926457</v>
      </c>
    </row>
    <row r="4" spans="1:8" s="34" customFormat="1" ht="15" customHeight="1" x14ac:dyDescent="0.25">
      <c r="A4" s="56" t="s">
        <v>9</v>
      </c>
      <c r="B4" s="57">
        <v>354352.64000000001</v>
      </c>
      <c r="C4" s="58">
        <v>1329718</v>
      </c>
      <c r="D4" s="59">
        <f t="shared" si="0"/>
        <v>3.7525274257869223</v>
      </c>
      <c r="E4" s="58">
        <v>1463740</v>
      </c>
      <c r="F4" s="59">
        <f t="shared" si="0"/>
        <v>4.130743882703964</v>
      </c>
      <c r="G4" s="58">
        <v>1576069</v>
      </c>
      <c r="H4" s="60">
        <f>G4/$B4</f>
        <v>4.4477416620911869</v>
      </c>
    </row>
    <row r="5" spans="1:8" ht="20.100000000000001" customHeight="1" x14ac:dyDescent="0.25">
      <c r="A5" s="1" t="s">
        <v>10</v>
      </c>
      <c r="B5" s="11">
        <v>58061.67</v>
      </c>
      <c r="C5" s="12">
        <v>102661</v>
      </c>
      <c r="D5" s="32">
        <f t="shared" si="0"/>
        <v>1.7681372237484729</v>
      </c>
      <c r="E5" s="12">
        <v>117956</v>
      </c>
      <c r="F5" s="32">
        <f t="shared" si="0"/>
        <v>2.0315640249410669</v>
      </c>
      <c r="G5" s="12">
        <v>132747</v>
      </c>
      <c r="H5" s="33">
        <f t="shared" si="1"/>
        <v>2.2863104006481385</v>
      </c>
    </row>
    <row r="6" spans="1:8" ht="15" customHeight="1" x14ac:dyDescent="0.25">
      <c r="A6" s="1" t="s">
        <v>11</v>
      </c>
      <c r="B6" s="11">
        <v>30885.19</v>
      </c>
      <c r="C6" s="12">
        <v>135278</v>
      </c>
      <c r="D6" s="32">
        <f t="shared" si="0"/>
        <v>4.3800280976092427</v>
      </c>
      <c r="E6" s="12">
        <v>151145</v>
      </c>
      <c r="F6" s="32">
        <f t="shared" si="0"/>
        <v>4.8937694733300976</v>
      </c>
      <c r="G6" s="12">
        <v>157432</v>
      </c>
      <c r="H6" s="33">
        <f t="shared" si="1"/>
        <v>5.0973298205385822</v>
      </c>
    </row>
    <row r="7" spans="1:8" ht="15" customHeight="1" x14ac:dyDescent="0.25">
      <c r="A7" s="1" t="s">
        <v>12</v>
      </c>
      <c r="B7" s="11">
        <v>7276.85</v>
      </c>
      <c r="C7" s="12">
        <v>85911</v>
      </c>
      <c r="D7" s="32">
        <f t="shared" si="0"/>
        <v>11.806069934106104</v>
      </c>
      <c r="E7" s="12">
        <v>97365</v>
      </c>
      <c r="F7" s="32">
        <f t="shared" si="0"/>
        <v>13.380102654307839</v>
      </c>
      <c r="G7" s="12">
        <v>116753</v>
      </c>
      <c r="H7" s="33">
        <f t="shared" si="1"/>
        <v>16.044442306767351</v>
      </c>
    </row>
    <row r="8" spans="1:8" ht="15" customHeight="1" x14ac:dyDescent="0.25">
      <c r="A8" s="1" t="s">
        <v>13</v>
      </c>
      <c r="B8" s="11">
        <v>31485.09</v>
      </c>
      <c r="C8" s="12">
        <v>104566</v>
      </c>
      <c r="D8" s="32">
        <f t="shared" si="0"/>
        <v>3.3211275559320299</v>
      </c>
      <c r="E8" s="12">
        <v>111674</v>
      </c>
      <c r="F8" s="32">
        <f t="shared" si="0"/>
        <v>3.5468852082048996</v>
      </c>
      <c r="G8" s="12">
        <v>116410</v>
      </c>
      <c r="H8" s="33">
        <f t="shared" si="1"/>
        <v>3.6973056135459674</v>
      </c>
    </row>
    <row r="9" spans="1:8" ht="15" customHeight="1" x14ac:dyDescent="0.25">
      <c r="A9" s="1" t="s">
        <v>14</v>
      </c>
      <c r="B9" s="11">
        <v>35670.31</v>
      </c>
      <c r="C9" s="12">
        <v>96238</v>
      </c>
      <c r="D9" s="32">
        <f t="shared" si="0"/>
        <v>2.6979860842252283</v>
      </c>
      <c r="E9" s="12">
        <v>107969</v>
      </c>
      <c r="F9" s="32">
        <f t="shared" si="0"/>
        <v>3.0268590320633604</v>
      </c>
      <c r="G9" s="12">
        <v>109758</v>
      </c>
      <c r="H9" s="33">
        <f t="shared" si="1"/>
        <v>3.0770127873853634</v>
      </c>
    </row>
    <row r="10" spans="1:8" ht="15" customHeight="1" x14ac:dyDescent="0.25">
      <c r="A10" s="1" t="s">
        <v>15</v>
      </c>
      <c r="B10" s="11">
        <v>9901.8700000000008</v>
      </c>
      <c r="C10" s="12">
        <v>95717</v>
      </c>
      <c r="D10" s="32">
        <f t="shared" si="0"/>
        <v>9.6665579329964935</v>
      </c>
      <c r="E10" s="12">
        <v>101720</v>
      </c>
      <c r="F10" s="32">
        <f t="shared" si="0"/>
        <v>10.272807055636966</v>
      </c>
      <c r="G10" s="12">
        <v>106900</v>
      </c>
      <c r="H10" s="33">
        <f t="shared" si="1"/>
        <v>10.795940564762009</v>
      </c>
    </row>
    <row r="11" spans="1:8" ht="15" customHeight="1" x14ac:dyDescent="0.25">
      <c r="A11" s="1" t="s">
        <v>16</v>
      </c>
      <c r="B11" s="11">
        <v>39333.339999999997</v>
      </c>
      <c r="C11" s="12">
        <v>138948</v>
      </c>
      <c r="D11" s="32">
        <f t="shared" si="0"/>
        <v>3.5325756724448016</v>
      </c>
      <c r="E11" s="12">
        <v>155143</v>
      </c>
      <c r="F11" s="32">
        <f t="shared" si="0"/>
        <v>3.9443128907944258</v>
      </c>
      <c r="G11" s="12">
        <v>175782</v>
      </c>
      <c r="H11" s="33">
        <f t="shared" si="1"/>
        <v>4.4690331408418409</v>
      </c>
    </row>
    <row r="12" spans="1:8" ht="15" customHeight="1" x14ac:dyDescent="0.25">
      <c r="A12" s="1" t="s">
        <v>17</v>
      </c>
      <c r="B12" s="11">
        <v>36919.86</v>
      </c>
      <c r="C12" s="12">
        <v>109305</v>
      </c>
      <c r="D12" s="32">
        <f t="shared" si="0"/>
        <v>2.9606016924224523</v>
      </c>
      <c r="E12" s="12">
        <v>114893</v>
      </c>
      <c r="F12" s="32">
        <f t="shared" si="0"/>
        <v>3.1119565458807266</v>
      </c>
      <c r="G12" s="12">
        <v>120514</v>
      </c>
      <c r="H12" s="33">
        <f t="shared" si="1"/>
        <v>3.2642052272137545</v>
      </c>
    </row>
    <row r="13" spans="1:8" ht="15" customHeight="1" x14ac:dyDescent="0.25">
      <c r="A13" s="1" t="s">
        <v>18</v>
      </c>
      <c r="B13" s="11">
        <v>37338.550000000003</v>
      </c>
      <c r="C13" s="12">
        <v>122801</v>
      </c>
      <c r="D13" s="32">
        <f t="shared" si="0"/>
        <v>3.2888529415309375</v>
      </c>
      <c r="E13" s="12">
        <v>135835</v>
      </c>
      <c r="F13" s="32">
        <f t="shared" si="0"/>
        <v>3.6379291643623008</v>
      </c>
      <c r="G13" s="12">
        <v>151676</v>
      </c>
      <c r="H13" s="33">
        <f t="shared" si="1"/>
        <v>4.0621823825510095</v>
      </c>
    </row>
    <row r="14" spans="1:8" ht="15" customHeight="1" x14ac:dyDescent="0.25">
      <c r="A14" s="1" t="s">
        <v>19</v>
      </c>
      <c r="B14" s="11">
        <v>10333.530000000001</v>
      </c>
      <c r="C14" s="12">
        <v>126702</v>
      </c>
      <c r="D14" s="32">
        <f t="shared" si="0"/>
        <v>12.261250511683809</v>
      </c>
      <c r="E14" s="12">
        <v>134186</v>
      </c>
      <c r="F14" s="32">
        <f t="shared" si="0"/>
        <v>12.98549479219589</v>
      </c>
      <c r="G14" s="12">
        <v>140587</v>
      </c>
      <c r="H14" s="33">
        <f t="shared" si="1"/>
        <v>13.604934615760538</v>
      </c>
    </row>
    <row r="15" spans="1:8" ht="15" customHeight="1" x14ac:dyDescent="0.25">
      <c r="A15" s="1" t="s">
        <v>20</v>
      </c>
      <c r="B15" s="11">
        <v>24013.56</v>
      </c>
      <c r="C15" s="12">
        <v>107561</v>
      </c>
      <c r="D15" s="32">
        <f t="shared" si="0"/>
        <v>4.4791775979904687</v>
      </c>
      <c r="E15" s="12">
        <v>120805</v>
      </c>
      <c r="F15" s="32">
        <f t="shared" si="0"/>
        <v>5.0306993215499904</v>
      </c>
      <c r="G15" s="12">
        <v>132201</v>
      </c>
      <c r="H15" s="33">
        <f t="shared" si="1"/>
        <v>5.5052645255430681</v>
      </c>
    </row>
    <row r="16" spans="1:8" ht="15" customHeight="1" x14ac:dyDescent="0.25">
      <c r="A16" s="20" t="s">
        <v>21</v>
      </c>
      <c r="B16" s="11">
        <v>33132.82</v>
      </c>
      <c r="C16" s="12">
        <v>104030</v>
      </c>
      <c r="D16" s="32">
        <f t="shared" si="0"/>
        <v>3.1397870751719896</v>
      </c>
      <c r="E16" s="12">
        <v>115049</v>
      </c>
      <c r="F16" s="32">
        <f t="shared" si="0"/>
        <v>3.4723576200275135</v>
      </c>
      <c r="G16" s="12">
        <v>115311</v>
      </c>
      <c r="H16" s="33">
        <f t="shared" si="1"/>
        <v>3.480265187207126</v>
      </c>
    </row>
    <row r="17" spans="1:8" ht="20.100000000000001" customHeight="1" x14ac:dyDescent="0.25">
      <c r="A17" s="1" t="s">
        <v>22</v>
      </c>
      <c r="B17" s="22">
        <v>19203.310000000001</v>
      </c>
      <c r="C17" s="23">
        <v>249488</v>
      </c>
      <c r="D17" s="35">
        <f t="shared" si="0"/>
        <v>12.991926912599963</v>
      </c>
      <c r="E17" s="23">
        <v>263925</v>
      </c>
      <c r="F17" s="35">
        <f t="shared" si="0"/>
        <v>13.743724389180823</v>
      </c>
      <c r="G17" s="23">
        <v>279773</v>
      </c>
      <c r="H17" s="36">
        <f t="shared" si="1"/>
        <v>14.568998781980813</v>
      </c>
    </row>
    <row r="18" spans="1:8" ht="20.100000000000001" customHeight="1" x14ac:dyDescent="0.25">
      <c r="A18" s="10" t="s">
        <v>59</v>
      </c>
      <c r="B18" s="11"/>
      <c r="C18" s="12"/>
      <c r="D18" s="13"/>
      <c r="E18" s="12"/>
      <c r="F18" s="14"/>
    </row>
    <row r="19" spans="1:8" s="37" customFormat="1" ht="30" customHeight="1" x14ac:dyDescent="0.25">
      <c r="A19" s="27" t="s">
        <v>29</v>
      </c>
      <c r="B19" s="38"/>
      <c r="C19" s="39"/>
      <c r="D19" s="40"/>
      <c r="E19" s="39"/>
      <c r="F19" s="41"/>
    </row>
    <row r="20" spans="1:8" ht="47.25" x14ac:dyDescent="0.25">
      <c r="A20" s="28" t="s">
        <v>52</v>
      </c>
      <c r="B20" s="29" t="s">
        <v>23</v>
      </c>
      <c r="C20" s="30" t="s">
        <v>1</v>
      </c>
      <c r="D20" s="42" t="s">
        <v>24</v>
      </c>
      <c r="E20" s="43" t="s">
        <v>3</v>
      </c>
      <c r="F20" s="42" t="s">
        <v>4</v>
      </c>
      <c r="G20" s="43" t="s">
        <v>5</v>
      </c>
      <c r="H20" s="44" t="s">
        <v>6</v>
      </c>
    </row>
    <row r="21" spans="1:8" ht="20.100000000000001" customHeight="1" x14ac:dyDescent="0.25">
      <c r="A21" s="1" t="s">
        <v>7</v>
      </c>
      <c r="B21" s="11">
        <f t="shared" ref="B21:B36" si="2">B2/100</f>
        <v>151013.53830000001</v>
      </c>
      <c r="C21" s="12">
        <f t="shared" ref="C21:C36" si="3">C2</f>
        <v>52041916</v>
      </c>
      <c r="D21" s="32">
        <f>C21/$B21</f>
        <v>344.6175527429516</v>
      </c>
      <c r="E21" s="12">
        <f t="shared" ref="E21:E36" si="4">E2</f>
        <v>56075912</v>
      </c>
      <c r="F21" s="32">
        <f>E21/$B21</f>
        <v>371.33036303408034</v>
      </c>
      <c r="G21" s="12">
        <f t="shared" ref="G21:G36" si="5">G2</f>
        <v>59597542</v>
      </c>
      <c r="H21" s="33">
        <f>G21/$B21</f>
        <v>394.65032520200208</v>
      </c>
    </row>
    <row r="22" spans="1:8" ht="15" customHeight="1" x14ac:dyDescent="0.25">
      <c r="A22" s="1" t="s">
        <v>8</v>
      </c>
      <c r="B22" s="11">
        <f t="shared" si="2"/>
        <v>19069.649099999999</v>
      </c>
      <c r="C22" s="12">
        <f t="shared" si="3"/>
        <v>8000645</v>
      </c>
      <c r="D22" s="32">
        <f t="shared" ref="D22:D36" si="6">C22/$B22</f>
        <v>419.54862189886865</v>
      </c>
      <c r="E22" s="12">
        <f t="shared" si="4"/>
        <v>8634750</v>
      </c>
      <c r="F22" s="32">
        <f t="shared" ref="F22:F36" si="7">E22/$B22</f>
        <v>452.80067581316956</v>
      </c>
      <c r="G22" s="12">
        <f t="shared" si="5"/>
        <v>9278065</v>
      </c>
      <c r="H22" s="33">
        <f t="shared" ref="H22:H36" si="8">G22/$B22</f>
        <v>486.53569613926459</v>
      </c>
    </row>
    <row r="23" spans="1:8" s="34" customFormat="1" ht="15" customHeight="1" x14ac:dyDescent="0.25">
      <c r="A23" s="56" t="s">
        <v>9</v>
      </c>
      <c r="B23" s="57">
        <f t="shared" si="2"/>
        <v>3543.5264000000002</v>
      </c>
      <c r="C23" s="58">
        <f t="shared" si="3"/>
        <v>1329718</v>
      </c>
      <c r="D23" s="59">
        <f t="shared" si="6"/>
        <v>375.25274257869222</v>
      </c>
      <c r="E23" s="58">
        <f t="shared" si="4"/>
        <v>1463740</v>
      </c>
      <c r="F23" s="59">
        <f t="shared" si="7"/>
        <v>413.07438827039635</v>
      </c>
      <c r="G23" s="58">
        <f t="shared" si="5"/>
        <v>1576069</v>
      </c>
      <c r="H23" s="60">
        <f t="shared" si="8"/>
        <v>444.77416620911868</v>
      </c>
    </row>
    <row r="24" spans="1:8" ht="20.100000000000001" customHeight="1" x14ac:dyDescent="0.25">
      <c r="A24" s="1" t="s">
        <v>10</v>
      </c>
      <c r="B24" s="11">
        <f t="shared" si="2"/>
        <v>580.61670000000004</v>
      </c>
      <c r="C24" s="12">
        <f t="shared" si="3"/>
        <v>102661</v>
      </c>
      <c r="D24" s="32">
        <f t="shared" si="6"/>
        <v>176.81372237484729</v>
      </c>
      <c r="E24" s="12">
        <f t="shared" si="4"/>
        <v>117956</v>
      </c>
      <c r="F24" s="32">
        <f t="shared" si="7"/>
        <v>203.15640249410669</v>
      </c>
      <c r="G24" s="12">
        <f t="shared" si="5"/>
        <v>132747</v>
      </c>
      <c r="H24" s="33">
        <f t="shared" si="8"/>
        <v>228.63104006481382</v>
      </c>
    </row>
    <row r="25" spans="1:8" ht="15" customHeight="1" x14ac:dyDescent="0.25">
      <c r="A25" s="1" t="s">
        <v>11</v>
      </c>
      <c r="B25" s="11">
        <f t="shared" si="2"/>
        <v>308.8519</v>
      </c>
      <c r="C25" s="12">
        <f t="shared" si="3"/>
        <v>135278</v>
      </c>
      <c r="D25" s="32">
        <f t="shared" si="6"/>
        <v>438.00280976092426</v>
      </c>
      <c r="E25" s="12">
        <f t="shared" si="4"/>
        <v>151145</v>
      </c>
      <c r="F25" s="32">
        <f t="shared" si="7"/>
        <v>489.37694733300975</v>
      </c>
      <c r="G25" s="12">
        <f t="shared" si="5"/>
        <v>157432</v>
      </c>
      <c r="H25" s="33">
        <f t="shared" si="8"/>
        <v>509.73298205385817</v>
      </c>
    </row>
    <row r="26" spans="1:8" ht="15" customHeight="1" x14ac:dyDescent="0.25">
      <c r="A26" s="1" t="s">
        <v>12</v>
      </c>
      <c r="B26" s="11">
        <f t="shared" si="2"/>
        <v>72.768500000000003</v>
      </c>
      <c r="C26" s="12">
        <f t="shared" si="3"/>
        <v>85911</v>
      </c>
      <c r="D26" s="32">
        <f t="shared" si="6"/>
        <v>1180.6069934106104</v>
      </c>
      <c r="E26" s="12">
        <f t="shared" si="4"/>
        <v>97365</v>
      </c>
      <c r="F26" s="32">
        <f t="shared" si="7"/>
        <v>1338.0102654307839</v>
      </c>
      <c r="G26" s="12">
        <f t="shared" si="5"/>
        <v>116753</v>
      </c>
      <c r="H26" s="33">
        <f t="shared" si="8"/>
        <v>1604.4442306767351</v>
      </c>
    </row>
    <row r="27" spans="1:8" ht="15" customHeight="1" x14ac:dyDescent="0.25">
      <c r="A27" s="1" t="s">
        <v>13</v>
      </c>
      <c r="B27" s="11">
        <f t="shared" si="2"/>
        <v>314.85090000000002</v>
      </c>
      <c r="C27" s="12">
        <f t="shared" si="3"/>
        <v>104566</v>
      </c>
      <c r="D27" s="32">
        <f t="shared" si="6"/>
        <v>332.11275559320296</v>
      </c>
      <c r="E27" s="12">
        <f t="shared" si="4"/>
        <v>111674</v>
      </c>
      <c r="F27" s="32">
        <f t="shared" si="7"/>
        <v>354.68852082048994</v>
      </c>
      <c r="G27" s="12">
        <f t="shared" si="5"/>
        <v>116410</v>
      </c>
      <c r="H27" s="33">
        <f t="shared" si="8"/>
        <v>369.73056135459672</v>
      </c>
    </row>
    <row r="28" spans="1:8" ht="15" customHeight="1" x14ac:dyDescent="0.25">
      <c r="A28" s="1" t="s">
        <v>14</v>
      </c>
      <c r="B28" s="11">
        <f t="shared" si="2"/>
        <v>356.70309999999995</v>
      </c>
      <c r="C28" s="12">
        <f t="shared" si="3"/>
        <v>96238</v>
      </c>
      <c r="D28" s="32">
        <f t="shared" si="6"/>
        <v>269.79860842252288</v>
      </c>
      <c r="E28" s="12">
        <f t="shared" si="4"/>
        <v>107969</v>
      </c>
      <c r="F28" s="32">
        <f t="shared" si="7"/>
        <v>302.68590320633609</v>
      </c>
      <c r="G28" s="12">
        <f t="shared" si="5"/>
        <v>109758</v>
      </c>
      <c r="H28" s="33">
        <f t="shared" si="8"/>
        <v>307.70127873853636</v>
      </c>
    </row>
    <row r="29" spans="1:8" ht="15" customHeight="1" x14ac:dyDescent="0.25">
      <c r="A29" s="1" t="s">
        <v>15</v>
      </c>
      <c r="B29" s="11">
        <f t="shared" si="2"/>
        <v>99.01870000000001</v>
      </c>
      <c r="C29" s="12">
        <f t="shared" si="3"/>
        <v>95717</v>
      </c>
      <c r="D29" s="32">
        <f t="shared" si="6"/>
        <v>966.65579329964942</v>
      </c>
      <c r="E29" s="12">
        <f t="shared" si="4"/>
        <v>101720</v>
      </c>
      <c r="F29" s="32">
        <f t="shared" si="7"/>
        <v>1027.2807055636965</v>
      </c>
      <c r="G29" s="12">
        <f t="shared" si="5"/>
        <v>106900</v>
      </c>
      <c r="H29" s="33">
        <f t="shared" si="8"/>
        <v>1079.5940564762009</v>
      </c>
    </row>
    <row r="30" spans="1:8" ht="15" customHeight="1" x14ac:dyDescent="0.25">
      <c r="A30" s="1" t="s">
        <v>16</v>
      </c>
      <c r="B30" s="11">
        <f t="shared" si="2"/>
        <v>393.33339999999998</v>
      </c>
      <c r="C30" s="12">
        <f t="shared" si="3"/>
        <v>138948</v>
      </c>
      <c r="D30" s="32">
        <f t="shared" si="6"/>
        <v>353.25756724448013</v>
      </c>
      <c r="E30" s="12">
        <f t="shared" si="4"/>
        <v>155143</v>
      </c>
      <c r="F30" s="32">
        <f t="shared" si="7"/>
        <v>394.43128907944254</v>
      </c>
      <c r="G30" s="12">
        <f t="shared" si="5"/>
        <v>175782</v>
      </c>
      <c r="H30" s="33">
        <f t="shared" si="8"/>
        <v>446.90331408418405</v>
      </c>
    </row>
    <row r="31" spans="1:8" ht="15" customHeight="1" x14ac:dyDescent="0.25">
      <c r="A31" s="1" t="s">
        <v>17</v>
      </c>
      <c r="B31" s="11">
        <f t="shared" si="2"/>
        <v>369.1986</v>
      </c>
      <c r="C31" s="12">
        <f t="shared" si="3"/>
        <v>109305</v>
      </c>
      <c r="D31" s="32">
        <f t="shared" si="6"/>
        <v>296.06016924224525</v>
      </c>
      <c r="E31" s="12">
        <f t="shared" si="4"/>
        <v>114893</v>
      </c>
      <c r="F31" s="32">
        <f t="shared" si="7"/>
        <v>311.19565458807267</v>
      </c>
      <c r="G31" s="12">
        <f t="shared" si="5"/>
        <v>120514</v>
      </c>
      <c r="H31" s="33">
        <f t="shared" si="8"/>
        <v>326.42052272137545</v>
      </c>
    </row>
    <row r="32" spans="1:8" ht="15" customHeight="1" x14ac:dyDescent="0.25">
      <c r="A32" s="1" t="s">
        <v>18</v>
      </c>
      <c r="B32" s="11">
        <f t="shared" si="2"/>
        <v>373.38550000000004</v>
      </c>
      <c r="C32" s="12">
        <f t="shared" si="3"/>
        <v>122801</v>
      </c>
      <c r="D32" s="32">
        <f t="shared" si="6"/>
        <v>328.88529415309375</v>
      </c>
      <c r="E32" s="12">
        <f t="shared" si="4"/>
        <v>135835</v>
      </c>
      <c r="F32" s="32">
        <f t="shared" si="7"/>
        <v>363.79291643623009</v>
      </c>
      <c r="G32" s="12">
        <f t="shared" si="5"/>
        <v>151676</v>
      </c>
      <c r="H32" s="33">
        <f t="shared" si="8"/>
        <v>406.21823825510091</v>
      </c>
    </row>
    <row r="33" spans="1:8" ht="15" customHeight="1" x14ac:dyDescent="0.25">
      <c r="A33" s="1" t="s">
        <v>19</v>
      </c>
      <c r="B33" s="11">
        <f t="shared" si="2"/>
        <v>103.3353</v>
      </c>
      <c r="C33" s="12">
        <f t="shared" si="3"/>
        <v>126702</v>
      </c>
      <c r="D33" s="32">
        <f t="shared" si="6"/>
        <v>1226.1250511683809</v>
      </c>
      <c r="E33" s="12">
        <f t="shared" si="4"/>
        <v>134186</v>
      </c>
      <c r="F33" s="32">
        <f t="shared" si="7"/>
        <v>1298.5494792195891</v>
      </c>
      <c r="G33" s="12">
        <f t="shared" si="5"/>
        <v>140587</v>
      </c>
      <c r="H33" s="33">
        <f t="shared" si="8"/>
        <v>1360.4934615760537</v>
      </c>
    </row>
    <row r="34" spans="1:8" ht="15" customHeight="1" x14ac:dyDescent="0.25">
      <c r="A34" s="1" t="s">
        <v>20</v>
      </c>
      <c r="B34" s="11">
        <f t="shared" si="2"/>
        <v>240.13560000000001</v>
      </c>
      <c r="C34" s="12">
        <f t="shared" si="3"/>
        <v>107561</v>
      </c>
      <c r="D34" s="32">
        <f t="shared" si="6"/>
        <v>447.91775979904685</v>
      </c>
      <c r="E34" s="12">
        <f t="shared" si="4"/>
        <v>120805</v>
      </c>
      <c r="F34" s="32">
        <f t="shared" si="7"/>
        <v>503.06993215499909</v>
      </c>
      <c r="G34" s="12">
        <f t="shared" si="5"/>
        <v>132201</v>
      </c>
      <c r="H34" s="33">
        <f t="shared" si="8"/>
        <v>550.52645255430684</v>
      </c>
    </row>
    <row r="35" spans="1:8" ht="15" customHeight="1" x14ac:dyDescent="0.25">
      <c r="A35" s="20" t="s">
        <v>21</v>
      </c>
      <c r="B35" s="11">
        <f t="shared" si="2"/>
        <v>331.32819999999998</v>
      </c>
      <c r="C35" s="12">
        <f t="shared" si="3"/>
        <v>104030</v>
      </c>
      <c r="D35" s="32">
        <f t="shared" si="6"/>
        <v>313.97870751719898</v>
      </c>
      <c r="E35" s="12">
        <f t="shared" si="4"/>
        <v>115049</v>
      </c>
      <c r="F35" s="32">
        <f t="shared" si="7"/>
        <v>347.23576200275136</v>
      </c>
      <c r="G35" s="12">
        <f t="shared" si="5"/>
        <v>115311</v>
      </c>
      <c r="H35" s="33">
        <f t="shared" si="8"/>
        <v>348.0265187207126</v>
      </c>
    </row>
    <row r="36" spans="1:8" ht="20.100000000000001" customHeight="1" x14ac:dyDescent="0.25">
      <c r="A36" s="1" t="s">
        <v>22</v>
      </c>
      <c r="B36" s="22">
        <f t="shared" si="2"/>
        <v>192.03310000000002</v>
      </c>
      <c r="C36" s="23">
        <f t="shared" si="3"/>
        <v>249488</v>
      </c>
      <c r="D36" s="35">
        <f t="shared" si="6"/>
        <v>1299.1926912599963</v>
      </c>
      <c r="E36" s="23">
        <f t="shared" si="4"/>
        <v>263925</v>
      </c>
      <c r="F36" s="35">
        <f t="shared" si="7"/>
        <v>1374.3724389180823</v>
      </c>
      <c r="G36" s="23">
        <f t="shared" si="5"/>
        <v>279773</v>
      </c>
      <c r="H36" s="36">
        <f t="shared" si="8"/>
        <v>1456.8998781980813</v>
      </c>
    </row>
    <row r="37" spans="1:8" ht="20.100000000000001" customHeight="1" x14ac:dyDescent="0.25">
      <c r="A37" s="10" t="s">
        <v>59</v>
      </c>
    </row>
    <row r="38" spans="1:8" ht="30" customHeight="1" x14ac:dyDescent="0.25">
      <c r="A38" s="27" t="s">
        <v>29</v>
      </c>
    </row>
    <row r="39" spans="1:8" x14ac:dyDescent="0.25">
      <c r="A39" s="25" t="s">
        <v>44</v>
      </c>
    </row>
  </sheetData>
  <hyperlinks>
    <hyperlink ref="A39" location="Contents!A1" display="Back to contents" xr:uid="{8817AE0D-DE60-4B91-AEEC-0FE565ACDDF8}"/>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CBBE09-E4DF-4255-82DF-02A466BF28BD}">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E2AF5ADA-8A6E-4739-BE59-C75A09C2A96F}">
  <ds:schemaRefs>
    <ds:schemaRef ds:uri="http://schemas.microsoft.com/sharepoint/v3/contenttype/forms"/>
  </ds:schemaRefs>
</ds:datastoreItem>
</file>

<file path=customXml/itemProps3.xml><?xml version="1.0" encoding="utf-8"?>
<ds:datastoreItem xmlns:ds="http://schemas.openxmlformats.org/officeDocument/2006/customXml" ds:itemID="{B2E9B147-8D75-4967-A950-BF394DE24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What is the census</vt:lpstr>
      <vt:lpstr>Resident type</vt:lpstr>
      <vt:lpstr>Population density</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Brierley - ST SC</dc:creator>
  <cp:lastModifiedBy>Jodie Foster  - CED SPRCA</cp:lastModifiedBy>
  <dcterms:created xsi:type="dcterms:W3CDTF">2023-01-16T09:47:42Z</dcterms:created>
  <dcterms:modified xsi:type="dcterms:W3CDTF">2025-01-21T11:53:33Z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